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NANCIRANJE 2026\"/>
    </mc:Choice>
  </mc:AlternateContent>
  <xr:revisionPtr revIDLastSave="0" documentId="8_{66D6B7B9-6926-4722-A0ED-D75B786EE882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SAŽETAK" sheetId="1" r:id="rId1"/>
    <sheet name="P I R- Tablica 1" sheetId="11" r:id="rId2"/>
    <sheet name="P I R- Tablica 2" sheetId="3" r:id="rId3"/>
    <sheet name="R- Tablica 3" sheetId="5" r:id="rId4"/>
    <sheet name="Rač fin- Tablica 4" sheetId="12" r:id="rId5"/>
    <sheet name="Rač fin- Tablica 5" sheetId="14" r:id="rId6"/>
    <sheet name="Posebni dio- Tablica 6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4" l="1"/>
  <c r="F21" i="14"/>
  <c r="G20" i="14"/>
  <c r="F20" i="14"/>
  <c r="E19" i="14"/>
  <c r="G19" i="14" s="1"/>
  <c r="D19" i="14"/>
  <c r="D23" i="14" s="1"/>
  <c r="C19" i="14"/>
  <c r="B19" i="14"/>
  <c r="F19" i="14" s="1"/>
  <c r="G18" i="14"/>
  <c r="F18" i="14"/>
  <c r="E17" i="14"/>
  <c r="D17" i="14"/>
  <c r="C17" i="14"/>
  <c r="B17" i="14"/>
  <c r="G11" i="14"/>
  <c r="F11" i="14"/>
  <c r="E10" i="14"/>
  <c r="F10" i="14" s="1"/>
  <c r="D10" i="14"/>
  <c r="C10" i="14"/>
  <c r="B10" i="14"/>
  <c r="G9" i="14"/>
  <c r="F9" i="14"/>
  <c r="E8" i="14"/>
  <c r="D8" i="14"/>
  <c r="G8" i="14" s="1"/>
  <c r="C8" i="14"/>
  <c r="B8" i="14"/>
  <c r="G7" i="14"/>
  <c r="F7" i="14"/>
  <c r="E6" i="14"/>
  <c r="G6" i="14" s="1"/>
  <c r="D6" i="14"/>
  <c r="C6" i="14"/>
  <c r="B6" i="14"/>
  <c r="B13" i="14" s="1"/>
  <c r="G22" i="12"/>
  <c r="F22" i="12"/>
  <c r="G21" i="12"/>
  <c r="F21" i="12"/>
  <c r="E20" i="12"/>
  <c r="D20" i="12"/>
  <c r="C20" i="12"/>
  <c r="B20" i="12"/>
  <c r="B17" i="12" s="1"/>
  <c r="B24" i="12" s="1"/>
  <c r="G19" i="12"/>
  <c r="F19" i="12"/>
  <c r="E18" i="12"/>
  <c r="D18" i="12"/>
  <c r="C18" i="12"/>
  <c r="B18" i="12"/>
  <c r="G16" i="12"/>
  <c r="F16" i="12"/>
  <c r="G12" i="12"/>
  <c r="F12" i="12"/>
  <c r="E11" i="12"/>
  <c r="D11" i="12"/>
  <c r="C11" i="12"/>
  <c r="B11" i="12"/>
  <c r="G10" i="12"/>
  <c r="F10" i="12"/>
  <c r="E9" i="12"/>
  <c r="D9" i="12"/>
  <c r="C9" i="12"/>
  <c r="B9" i="12"/>
  <c r="F11" i="12" l="1"/>
  <c r="B8" i="12"/>
  <c r="B14" i="12" s="1"/>
  <c r="G17" i="14"/>
  <c r="D17" i="12"/>
  <c r="D24" i="12" s="1"/>
  <c r="C8" i="12"/>
  <c r="C14" i="12" s="1"/>
  <c r="G11" i="12"/>
  <c r="D8" i="12"/>
  <c r="D14" i="12" s="1"/>
  <c r="D13" i="14"/>
  <c r="F8" i="14"/>
  <c r="G10" i="14"/>
  <c r="C23" i="14"/>
  <c r="E23" i="14"/>
  <c r="G23" i="14" s="1"/>
  <c r="G18" i="12"/>
  <c r="C13" i="14"/>
  <c r="F17" i="14"/>
  <c r="F9" i="12"/>
  <c r="C17" i="12"/>
  <c r="C24" i="12" s="1"/>
  <c r="G20" i="12"/>
  <c r="F6" i="14"/>
  <c r="B23" i="14"/>
  <c r="E13" i="14"/>
  <c r="F18" i="12"/>
  <c r="F20" i="12"/>
  <c r="E8" i="12"/>
  <c r="G9" i="12"/>
  <c r="E17" i="12"/>
  <c r="F23" i="14" l="1"/>
  <c r="F13" i="14"/>
  <c r="G13" i="14"/>
  <c r="E14" i="12"/>
  <c r="F8" i="12"/>
  <c r="G8" i="12"/>
  <c r="F17" i="12"/>
  <c r="E24" i="12"/>
  <c r="G17" i="12"/>
  <c r="G24" i="12" l="1"/>
  <c r="F24" i="12"/>
  <c r="F14" i="12"/>
  <c r="G14" i="12"/>
</calcChain>
</file>

<file path=xl/sharedStrings.xml><?xml version="1.0" encoding="utf-8"?>
<sst xmlns="http://schemas.openxmlformats.org/spreadsheetml/2006/main" count="377" uniqueCount="183">
  <si>
    <t>Oznaka</t>
  </si>
  <si>
    <t>A. RAČUN PRIHODA I RASHODA</t>
  </si>
  <si>
    <t>6 Prihodi poslovanja</t>
  </si>
  <si>
    <t>3 Rashodi poslovanja</t>
  </si>
  <si>
    <t>4 Rashodi za nabavu nefinancijske imovine</t>
  </si>
  <si>
    <t>Razlika - višak/manjak</t>
  </si>
  <si>
    <t>C. PRORAČUN UKUPNO</t>
  </si>
  <si>
    <t>1. PRIHODI I PRIMICI</t>
  </si>
  <si>
    <t>2. RASHODI I IZDACI</t>
  </si>
  <si>
    <t>3. RAZLIKA - VIŠAK/MANJAK</t>
  </si>
  <si>
    <t>VIŠAK/MANJAK PRIHODA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</si>
  <si>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</si>
  <si>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</si>
  <si>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</si>
  <si>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639 Prijenosi između proračunskih korisnika istog proračuna</t>
  </si>
  <si>
    <t>6393 Tekući prijenosi između proračunskih korisnika istog proračuna temeljem prijenosa EU sredstava</t>
  </si>
  <si>
    <t>64 Prihodi od imovine</t>
  </si>
  <si>
    <t>641 Prihodi od financijske imovine</t>
  </si>
  <si>
    <t>6413 Kamate na oročena sredstva i depozite po viđenju</t>
  </si>
  <si>
    <t>65 Prihodi od upravnih i administrativnih pristojbi, pristojbi po posebnim propisima i naknada</t>
  </si>
  <si>
    <t>652 Prihodi po posebnim propisima</t>
  </si>
  <si>
    <t>6526 Ostali nespomenuti prihodi</t>
  </si>
  <si>
    <t>66 Prihodi od prodaje proizvoda i robe te pruženih usluga i prihodi od donacija te povrati po protestiranim jamstvima</t>
  </si>
  <si>
    <t>661 Prihodi od prodaje proizvoda i robe te pruženih usluga</t>
  </si>
  <si>
    <t>6614 Prihodi od prodaje proizvoda i robe</t>
  </si>
  <si>
    <t>6615 Prihodi od pruženih usluga</t>
  </si>
  <si>
    <t>663 Donacije od pravnih i fizičkih osoba izvan općeg proračuna i povrat donacija po protestiranim jamstvima</t>
  </si>
  <si>
    <t>6631 Tekuće donacije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</si>
  <si>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</si>
  <si>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</si>
  <si>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</si>
  <si>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</si>
  <si>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SVEUKUPNO PRIHODI</t>
  </si>
  <si>
    <t>31 Rashodi za zaposlene</t>
  </si>
  <si>
    <t>311 Plaće (Bruto)</t>
  </si>
  <si>
    <t>3111 Plaće za redovan rad</t>
  </si>
  <si>
    <t>3113 Plaće za prekovremeni rad</t>
  </si>
  <si>
    <t>3114 Plaće za posebne uvjete rada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</si>
  <si>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</si>
  <si>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</si>
  <si>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</si>
  <si>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</si>
  <si>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</si>
  <si>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</si>
  <si>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</si>
  <si>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</si>
  <si>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</si>
  <si>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</si>
  <si>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</si>
  <si>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</si>
  <si>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</si>
  <si>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</si>
  <si>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323 Rashodi za usluge</t>
  </si>
  <si>
    <t>3231 Usluge telefona, pošte i prijevoza</t>
  </si>
  <si>
    <t>3232 Usluge tekućeg i investicijskog održavanja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</si>
  <si>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</si>
  <si>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</si>
  <si>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</si>
  <si>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</si>
  <si>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</si>
  <si>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</si>
  <si>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</si>
  <si>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</si>
  <si>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</si>
  <si>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</si>
  <si>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</si>
  <si>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</si>
  <si>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</si>
  <si>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</si>
  <si>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37 Naknade građanima i kućanstvima na temelju osiguranja i druge naknade</t>
  </si>
  <si>
    <t>38 Ostali rashodi</t>
  </si>
  <si>
    <t>381 Tekuće donacije</t>
  </si>
  <si>
    <t>3812 Tekuće donacije u naravi</t>
  </si>
  <si>
    <t>42 Rashodi za nabavu proizvedene dugotrajne imovine</t>
  </si>
  <si>
    <t>422 Postrojenja i oprema</t>
  </si>
  <si>
    <t>4227 Uređaji, strojevi i oprema za ostale namjene</t>
  </si>
  <si>
    <t>SVEUKUPNO RASHODI</t>
  </si>
  <si>
    <t>Izvor: 1 OPĆI PRIHODI I PRIMICI</t>
  </si>
  <si>
    <t>Izvor: 11 Opći prihodi i primici</t>
  </si>
  <si>
    <t>Izvor: 3 VLASTITI PRIHODI</t>
  </si>
  <si>
    <t>Izvor: 31 Vlastiti prihodi</t>
  </si>
  <si>
    <t>Izvor: 4 PRIHODI ZA POSEBNE NAMJENE</t>
  </si>
  <si>
    <t>Izvor: 43 Ostali prihodi za posebne namjene</t>
  </si>
  <si>
    <t>Izvor: 44 Decentralizirana sredstva</t>
  </si>
  <si>
    <t>Izvor: 5 POMOĆI</t>
  </si>
  <si>
    <t>Izvor: 52 Ostale pomoći</t>
  </si>
  <si>
    <t>Izvor: 6 DONACIJE</t>
  </si>
  <si>
    <t>Izvor: 61 Donacije</t>
  </si>
  <si>
    <t>A121023 Građanski odgoj</t>
  </si>
  <si>
    <t>Program: 1230 ZAKONSKI STANDARD JAVNIH USTANOVA OŠ</t>
  </si>
  <si>
    <t>A123001 Odgojnoobrazovno, administrativno i tehničko osoblje</t>
  </si>
  <si>
    <t>K123001 Izgradnja i održavanje školskih objekata</t>
  </si>
  <si>
    <t>Funk. klas: 09 Obrazovanje</t>
  </si>
  <si>
    <t>091 Predškolsko i osnovno obrazovanje</t>
  </si>
  <si>
    <t>098 Usluge obrazovanja koje nisu drugdje svrstane</t>
  </si>
  <si>
    <t>Tablica 3. Rashodi prema funkcijskoj klasifikaciji</t>
  </si>
  <si>
    <t>I. OPĆI DIO</t>
  </si>
  <si>
    <t>Članak 1.</t>
  </si>
  <si>
    <t>SAŽETAK RAČUNA PRIHODA I RASHODA I RAČUNA FINANCIRANJA</t>
  </si>
  <si>
    <t>Članak 2.</t>
  </si>
  <si>
    <t>II. POSEBNI DIO</t>
  </si>
  <si>
    <t>Članak 3.</t>
  </si>
  <si>
    <t xml:space="preserve">Indeks % </t>
  </si>
  <si>
    <t>6=5/2*100</t>
  </si>
  <si>
    <t>7=5/4*100</t>
  </si>
  <si>
    <t>SVEUKUPNO</t>
  </si>
  <si>
    <t>13973 OŠ VISOKO</t>
  </si>
  <si>
    <t>Program: 1140 PROGRAMI EUROPSKIH POSLOVA</t>
  </si>
  <si>
    <t>T114017 Asistenti u nastavi</t>
  </si>
  <si>
    <t>Program: 1210 JAVNE POTREBE U OBRAZOVANJU IZNAD ZAKONSKOG STANDARDA</t>
  </si>
  <si>
    <t>A121016 Programi u školstvu iznad zakonskog standarda</t>
  </si>
  <si>
    <t>A121019 Prehrana učenika</t>
  </si>
  <si>
    <t>A121020 Cjelodnevni boravak učenika</t>
  </si>
  <si>
    <t>Indeks %</t>
  </si>
  <si>
    <t>A. Račun prihoda i rashoda</t>
  </si>
  <si>
    <t>OSNOVNE ŠKOLE VISOKO</t>
  </si>
  <si>
    <t>Zlatko Rusan, dipl. ing. geotehnike</t>
  </si>
  <si>
    <t>Tablica 1.Izvještaj o prihodima i rashodima prema ekonomskoj klasifikaciji</t>
  </si>
  <si>
    <t>Tablica 2. Izvještaj o prihodima i rashodima prema izvorima financiranja</t>
  </si>
  <si>
    <t>Rashodi i izdaci u Posebnom dijelu Financijskog plana iskazani po programskoj klasifikaciji, izvršeni su kako slijedi:</t>
  </si>
  <si>
    <t>D. RASPOLOŽIVA SREDSTVA IZ PRETHODNIH GODINA</t>
  </si>
  <si>
    <t>VIŠAK/MANJAK PRIHODA prenešeni (+/-)</t>
  </si>
  <si>
    <t>6391 Tekući prijenosi između proračunskih korisnika istog proračuna</t>
  </si>
  <si>
    <t>3225 Sitni inventar i autogume</t>
  </si>
  <si>
    <t>3227 Službena, radna i zaštitna odjeća i obuća</t>
  </si>
  <si>
    <t>45 Rashodi za dodatna ulaganja na nefinancijskoj imovini</t>
  </si>
  <si>
    <t>451 Dodatna ulaganja na građevinskim objektima</t>
  </si>
  <si>
    <t>4511 Dodatna ulaganja na građevinskim objektima</t>
  </si>
  <si>
    <t>095 Obrazovanje koje se ne može definirati po stupnju</t>
  </si>
  <si>
    <t>Razdjel: 15 UPRAVNI ODJEL ZA PROSVJETU, KULTURU I SPORT</t>
  </si>
  <si>
    <t>A121025 Opskrba školskih ustanova besplatnim higijenskim potrepštinama</t>
  </si>
  <si>
    <t>T121001 Školski medni dan</t>
  </si>
  <si>
    <t>B. RAČUN FINANCIRANJA</t>
  </si>
  <si>
    <t>Tablica 4. Izvještaj računa financiranja prema ekonomskoj klasifikaciji</t>
  </si>
  <si>
    <t>8 Primici od financijske imovine i zaduživanja</t>
  </si>
  <si>
    <t>84 Primici od zaduživanja</t>
  </si>
  <si>
    <t>842 Primljeni krediti i zajmovi od kreditnih i ostalih financijskih institucija u javnom sektoru</t>
  </si>
  <si>
    <t>8422 Primljeni krediti od kreditnih institucija u javnom sektoru</t>
  </si>
  <si>
    <t>844 Primljeni krediti i zajmovi od kreditnih i ostalih financijskih institucija izvan javnog sektora</t>
  </si>
  <si>
    <t>8443 Primljeni krediti od tuzemnih kreditnih institucija izvan javnog sektora</t>
  </si>
  <si>
    <t>SVEUKUPNO PRIMICI</t>
  </si>
  <si>
    <t>5 Izdaci za financijsku imovinu i otplate zajmova</t>
  </si>
  <si>
    <t>54 Izdaci za otplatu glavnice primljenih kredita i zajmova</t>
  </si>
  <si>
    <t>542 Otplata glavnice primljenih kredita i zajmova od kreditnih i ostalih financijskih institucija u javnom sektoru</t>
  </si>
  <si>
    <t>5422 Otplata glavnice primljenih kredita od kreditnih institucija u javnom sektoru</t>
  </si>
  <si>
    <t>544 Otplata glavnice primljenih kredita i zajmova od kreditnih i ostalih financijskih institucija izvan javnog sektora</t>
  </si>
  <si>
    <t>5443 Otplata glavnice primljenih kredita od tuzemnih kreditnih institucija izvan javnog sektora</t>
  </si>
  <si>
    <t>5445 Otplata glavnice primljenih zajmova od ostalih tuzemnih financijskih institucija izvan javnog sektora</t>
  </si>
  <si>
    <t>SVEUKUPNO IZDACI</t>
  </si>
  <si>
    <t>Tablica 5. Izvještaj računa financiranja prema izvorima financiranja</t>
  </si>
  <si>
    <t>PRIMICI PO IZVORIMA FINANCIRANJA</t>
  </si>
  <si>
    <t>Izvor: 8 NAMJENSKI PRIMICI OD ZADUŽIVANJA</t>
  </si>
  <si>
    <t>Izvor: 81 Namjenski primici od zaduživanja</t>
  </si>
  <si>
    <t>IZDACI PO IZVORIMA FINANCIRANJA</t>
  </si>
  <si>
    <t>Tablica 6. Izvještaj po programskoj klasifikaciji</t>
  </si>
  <si>
    <t>PRIJEDLOG POLUGODIŠNJEG IZVJEŠTAJA O IZVRŠENJU FINANCIJSKOG PLANA</t>
  </si>
  <si>
    <t>ZA 2026. GODINU</t>
  </si>
  <si>
    <t>Sažetak polugodišnjeg izvještaja o izvršenju Financijskog plana za 2026. godinu izgleda kako slijedi:</t>
  </si>
  <si>
    <t>Ostvarenje / Izvršenje 2025. (1)</t>
  </si>
  <si>
    <t>Izvorni plan 2026. (2)</t>
  </si>
  <si>
    <t>Tekući plan 2026. (3)</t>
  </si>
  <si>
    <t>Ostvarenje / Izvršenje 30.06.2026. (4)</t>
  </si>
  <si>
    <t>Indeks % (5=4/1)</t>
  </si>
  <si>
    <t>Indeks % (6=4/3)</t>
  </si>
  <si>
    <t xml:space="preserve">Prihodi i rashodi te primici i izdaci ostvareni su, odnosno izvršeni u 2026. godini u Računu prihoda i rashoda i Računu financiranja, uz usporedbu prethodne godine, kako slijedi: </t>
  </si>
  <si>
    <t>41 Rashodi za nabavu neproizvedene dugotrajne imovine</t>
  </si>
  <si>
    <t>412 Nematerijalna imovina</t>
  </si>
  <si>
    <t>4123 Licence</t>
  </si>
  <si>
    <t>Izvor: 50 Pomoći iz državnog proračuna</t>
  </si>
  <si>
    <t>Izvor: 51 Programi Unije</t>
  </si>
  <si>
    <t>Izvor: 56 Fondovi EU</t>
  </si>
  <si>
    <t>Izvorni plan 2026.</t>
  </si>
  <si>
    <t>Tekući plan 2026.</t>
  </si>
  <si>
    <t>Indeks (3./2.)</t>
  </si>
  <si>
    <t>Glava: 15-2 OSNOVNOŠKOLSKO OBRAZOVANJE</t>
  </si>
  <si>
    <t>Ostvarenje 01.01.2026-30.06.2026.</t>
  </si>
  <si>
    <t>KLASA: 400-01/26-01/5</t>
  </si>
  <si>
    <t>URBROJ: 2186-143-06-26-1</t>
  </si>
  <si>
    <t>Visoko, 15.srpanj 2026.</t>
  </si>
  <si>
    <t>Ostvarenje/ izvršenje 01.01.-30.06.'25.</t>
  </si>
  <si>
    <t>Ostvarenje/ izvršenje 01.01.-30.06.'26.</t>
  </si>
  <si>
    <t>________________________________________</t>
  </si>
  <si>
    <t>Temeljem odredbi članka 86. stavka 3. Zakona o proračunu (Narodne novine br. 144/21), članka 52. Pravilnika o polugodišnjem i godišnjem izvještaju o izvršenju proračuna i financijskog plana (Narodne novine br. 85/23), članka 29. Odluke o izvršavanju Proračuna Varaždinske županije za 2026. godinu (Službeni vjesnik Varaždinske županije br. 104/24) i članka 68. Statuta Osnovne škole Visoko (KLASA: 400-01/26-01/5, URBROJ: 2186-143-06-26-1, Školski odbor na sjednici održanoj 15. srpnja  2026. godine, donosi: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</si>
</sst>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color rgb="FF000000"/>
      <name val="Verdana"/>
      <family val="2"/>
      <charset val="238"/>
    </font>
    <font>
      <b/>
      <sz val="12"/>
      <color rgb="FF0070C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Arial"/>
      <family val="2"/>
      <charset val="238"/>
    </font>
    <font>
      <b/>
      <sz val="8"/>
      <color rgb="FF000000"/>
      <name val="Times New Roman"/>
      <family val="1"/>
      <charset val="238"/>
    </font>
    <font>
      <b/>
      <sz val="10"/>
      <color rgb="FFFFFFFF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rgb="FFFFFFFF"/>
      <name val="Times New Roman"/>
      <family val="1"/>
      <charset val="238"/>
    </font>
    <font>
      <sz val="12"/>
      <color rgb="FFFFFFFF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9"/>
      <color rgb="FF000000"/>
      <name val="Times New Roman"/>
      <family val="1"/>
      <charset val="238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197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  <xf numFmtId="0" fontId="24" fillId="0" borderId="0"/>
    <xf numFmtId="0" fontId="25" fillId="0" borderId="0"/>
  </cellStyleXfs>
  <cellXfs count="140">
    <xf numFmtId="0" fontId="0" fillId="0" borderId="0" xfId="0"/>
    <xf numFmtId="0" fontId="18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6" fillId="0" borderId="10" xfId="0" applyFont="1" applyBorder="1" applyAlignment="1">
      <alignment horizontal="center" vertical="center" wrapText="1" indent="1"/>
    </xf>
    <xf numFmtId="2" fontId="18" fillId="0" borderId="0" xfId="0" applyNumberFormat="1" applyFont="1"/>
    <xf numFmtId="2" fontId="0" fillId="0" borderId="0" xfId="0" applyNumberFormat="1"/>
    <xf numFmtId="0" fontId="28" fillId="0" borderId="0" xfId="0" applyFont="1" applyAlignment="1">
      <alignment horizontal="left" indent="1"/>
    </xf>
    <xf numFmtId="0" fontId="29" fillId="0" borderId="0" xfId="0" applyFont="1" applyAlignment="1">
      <alignment horizontal="left"/>
    </xf>
    <xf numFmtId="0" fontId="31" fillId="0" borderId="13" xfId="0" applyFont="1" applyBorder="1" applyAlignment="1">
      <alignment horizontal="center" vertical="center" wrapText="1"/>
    </xf>
    <xf numFmtId="0" fontId="32" fillId="40" borderId="0" xfId="0" applyFont="1" applyFill="1" applyAlignment="1">
      <alignment horizontal="left" wrapText="1" indent="1"/>
    </xf>
    <xf numFmtId="4" fontId="32" fillId="40" borderId="0" xfId="0" applyNumberFormat="1" applyFont="1" applyFill="1" applyAlignment="1">
      <alignment horizontal="right" wrapText="1" indent="1"/>
    </xf>
    <xf numFmtId="164" fontId="32" fillId="40" borderId="0" xfId="0" applyNumberFormat="1" applyFont="1" applyFill="1" applyAlignment="1">
      <alignment horizontal="right" wrapText="1" indent="1"/>
    </xf>
    <xf numFmtId="164" fontId="33" fillId="40" borderId="0" xfId="0" applyNumberFormat="1" applyFont="1" applyFill="1" applyAlignment="1">
      <alignment horizontal="right" wrapText="1" indent="1"/>
    </xf>
    <xf numFmtId="0" fontId="30" fillId="34" borderId="0" xfId="0" applyFont="1" applyFill="1" applyAlignment="1">
      <alignment horizontal="left" wrapText="1" indent="2"/>
    </xf>
    <xf numFmtId="4" fontId="30" fillId="34" borderId="0" xfId="0" applyNumberFormat="1" applyFont="1" applyFill="1" applyAlignment="1">
      <alignment horizontal="right" wrapText="1"/>
    </xf>
    <xf numFmtId="164" fontId="30" fillId="34" borderId="0" xfId="0" applyNumberFormat="1" applyFont="1" applyFill="1" applyAlignment="1">
      <alignment horizontal="right" wrapText="1"/>
    </xf>
    <xf numFmtId="0" fontId="30" fillId="34" borderId="0" xfId="0" applyFont="1" applyFill="1" applyAlignment="1">
      <alignment horizontal="left" wrapText="1" indent="3"/>
    </xf>
    <xf numFmtId="0" fontId="34" fillId="34" borderId="0" xfId="0" applyFont="1" applyFill="1" applyAlignment="1">
      <alignment horizontal="left" wrapText="1" indent="3"/>
    </xf>
    <xf numFmtId="4" fontId="35" fillId="39" borderId="0" xfId="0" applyNumberFormat="1" applyFont="1" applyFill="1" applyAlignment="1">
      <alignment horizontal="right" vertical="center" wrapText="1"/>
    </xf>
    <xf numFmtId="164" fontId="34" fillId="34" borderId="0" xfId="0" applyNumberFormat="1" applyFont="1" applyFill="1" applyAlignment="1">
      <alignment horizontal="right" wrapText="1"/>
    </xf>
    <xf numFmtId="4" fontId="34" fillId="34" borderId="0" xfId="0" applyNumberFormat="1" applyFont="1" applyFill="1" applyAlignment="1">
      <alignment horizontal="right" wrapText="1"/>
    </xf>
    <xf numFmtId="0" fontId="30" fillId="34" borderId="13" xfId="0" applyFont="1" applyFill="1" applyBorder="1" applyAlignment="1">
      <alignment horizontal="left" wrapText="1" indent="2"/>
    </xf>
    <xf numFmtId="4" fontId="30" fillId="34" borderId="13" xfId="0" applyNumberFormat="1" applyFont="1" applyFill="1" applyBorder="1" applyAlignment="1">
      <alignment horizontal="right" wrapText="1"/>
    </xf>
    <xf numFmtId="164" fontId="30" fillId="34" borderId="13" xfId="0" applyNumberFormat="1" applyFont="1" applyFill="1" applyBorder="1" applyAlignment="1">
      <alignment horizontal="right" wrapText="1"/>
    </xf>
    <xf numFmtId="0" fontId="34" fillId="34" borderId="0" xfId="0" applyFont="1" applyFill="1" applyAlignment="1">
      <alignment horizontal="left" wrapText="1" indent="2"/>
    </xf>
    <xf numFmtId="4" fontId="28" fillId="0" borderId="0" xfId="0" applyNumberFormat="1" applyFont="1" applyAlignment="1">
      <alignment horizontal="right"/>
    </xf>
    <xf numFmtId="164" fontId="28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4" fontId="32" fillId="40" borderId="0" xfId="0" applyNumberFormat="1" applyFont="1" applyFill="1" applyAlignment="1">
      <alignment horizontal="right" wrapText="1"/>
    </xf>
    <xf numFmtId="164" fontId="32" fillId="40" borderId="0" xfId="0" applyNumberFormat="1" applyFont="1" applyFill="1" applyAlignment="1">
      <alignment horizontal="right" wrapText="1"/>
    </xf>
    <xf numFmtId="4" fontId="30" fillId="34" borderId="0" xfId="0" applyNumberFormat="1" applyFont="1" applyFill="1" applyAlignment="1">
      <alignment wrapText="1"/>
    </xf>
    <xf numFmtId="4" fontId="35" fillId="39" borderId="0" xfId="0" applyNumberFormat="1" applyFont="1" applyFill="1" applyAlignment="1">
      <alignment vertical="center" wrapText="1"/>
    </xf>
    <xf numFmtId="4" fontId="34" fillId="34" borderId="0" xfId="0" applyNumberFormat="1" applyFont="1" applyFill="1" applyAlignment="1">
      <alignment wrapText="1"/>
    </xf>
    <xf numFmtId="4" fontId="30" fillId="34" borderId="13" xfId="0" applyNumberFormat="1" applyFont="1" applyFill="1" applyBorder="1" applyAlignment="1">
      <alignment wrapText="1"/>
    </xf>
    <xf numFmtId="4" fontId="28" fillId="0" borderId="0" xfId="0" applyNumberFormat="1" applyFont="1"/>
    <xf numFmtId="4" fontId="28" fillId="40" borderId="0" xfId="0" applyNumberFormat="1" applyFont="1" applyFill="1"/>
    <xf numFmtId="164" fontId="29" fillId="0" borderId="0" xfId="0" applyNumberFormat="1" applyFont="1" applyAlignment="1">
      <alignment horizontal="left"/>
    </xf>
    <xf numFmtId="164" fontId="31" fillId="0" borderId="13" xfId="0" applyNumberFormat="1" applyFont="1" applyBorder="1" applyAlignment="1">
      <alignment horizontal="center" vertical="center" wrapText="1"/>
    </xf>
    <xf numFmtId="164" fontId="32" fillId="40" borderId="0" xfId="0" applyNumberFormat="1" applyFont="1" applyFill="1" applyAlignment="1">
      <alignment horizontal="left" wrapText="1" indent="1"/>
    </xf>
    <xf numFmtId="164" fontId="30" fillId="34" borderId="0" xfId="0" applyNumberFormat="1" applyFont="1" applyFill="1" applyAlignment="1">
      <alignment horizontal="right" wrapText="1" indent="1"/>
    </xf>
    <xf numFmtId="164" fontId="34" fillId="34" borderId="0" xfId="0" applyNumberFormat="1" applyFont="1" applyFill="1" applyAlignment="1">
      <alignment horizontal="right" wrapText="1" indent="1"/>
    </xf>
    <xf numFmtId="164" fontId="30" fillId="34" borderId="13" xfId="0" applyNumberFormat="1" applyFont="1" applyFill="1" applyBorder="1" applyAlignment="1">
      <alignment horizontal="right" wrapText="1" indent="1"/>
    </xf>
    <xf numFmtId="164" fontId="28" fillId="0" borderId="0" xfId="0" applyNumberFormat="1" applyFont="1" applyAlignment="1">
      <alignment horizontal="left" indent="1"/>
    </xf>
    <xf numFmtId="164" fontId="28" fillId="40" borderId="0" xfId="0" applyNumberFormat="1" applyFont="1" applyFill="1" applyAlignment="1">
      <alignment horizontal="left" indent="1"/>
    </xf>
    <xf numFmtId="164" fontId="34" fillId="34" borderId="0" xfId="0" applyNumberFormat="1" applyFont="1" applyFill="1" applyAlignment="1">
      <alignment horizontal="left" wrapText="1" indent="1"/>
    </xf>
    <xf numFmtId="0" fontId="19" fillId="34" borderId="0" xfId="0" applyFont="1" applyFill="1" applyAlignment="1">
      <alignment horizontal="left" wrapText="1" indent="4"/>
    </xf>
    <xf numFmtId="4" fontId="19" fillId="34" borderId="0" xfId="0" applyNumberFormat="1" applyFont="1" applyFill="1" applyAlignment="1">
      <alignment horizontal="right" wrapText="1" indent="1"/>
    </xf>
    <xf numFmtId="0" fontId="19" fillId="34" borderId="0" xfId="0" applyFont="1" applyFill="1" applyAlignment="1">
      <alignment horizontal="right" wrapText="1" indent="1"/>
    </xf>
    <xf numFmtId="0" fontId="37" fillId="0" borderId="0" xfId="0" applyFont="1"/>
    <xf numFmtId="0" fontId="30" fillId="0" borderId="10" xfId="0" applyFont="1" applyBorder="1" applyAlignment="1">
      <alignment horizontal="center" vertical="center" wrapText="1" indent="1"/>
    </xf>
    <xf numFmtId="0" fontId="38" fillId="0" borderId="0" xfId="0" applyFont="1" applyAlignment="1">
      <alignment horizontal="center" vertical="center" wrapText="1"/>
    </xf>
    <xf numFmtId="0" fontId="30" fillId="34" borderId="11" xfId="0" applyFont="1" applyFill="1" applyBorder="1" applyAlignment="1">
      <alignment horizontal="left" wrapText="1" indent="1"/>
    </xf>
    <xf numFmtId="0" fontId="40" fillId="0" borderId="10" xfId="0" applyFont="1" applyBorder="1" applyAlignment="1">
      <alignment horizontal="center" vertical="center" wrapText="1" indent="1"/>
    </xf>
    <xf numFmtId="0" fontId="40" fillId="0" borderId="0" xfId="0" applyFont="1" applyAlignment="1">
      <alignment horizontal="center" vertical="center" wrapText="1"/>
    </xf>
    <xf numFmtId="0" fontId="41" fillId="33" borderId="11" xfId="0" applyFont="1" applyFill="1" applyBorder="1" applyAlignment="1">
      <alignment horizontal="left" wrapText="1"/>
    </xf>
    <xf numFmtId="4" fontId="41" fillId="33" borderId="11" xfId="0" applyNumberFormat="1" applyFont="1" applyFill="1" applyBorder="1" applyAlignment="1">
      <alignment wrapText="1"/>
    </xf>
    <xf numFmtId="0" fontId="40" fillId="36" borderId="11" xfId="0" applyFont="1" applyFill="1" applyBorder="1" applyAlignment="1">
      <alignment horizontal="left" wrapText="1"/>
    </xf>
    <xf numFmtId="4" fontId="40" fillId="36" borderId="11" xfId="0" applyNumberFormat="1" applyFont="1" applyFill="1" applyBorder="1" applyAlignment="1">
      <alignment horizontal="right" wrapText="1"/>
    </xf>
    <xf numFmtId="4" fontId="43" fillId="36" borderId="11" xfId="0" applyNumberFormat="1" applyFont="1" applyFill="1" applyBorder="1" applyAlignment="1">
      <alignment horizontal="right" wrapText="1"/>
    </xf>
    <xf numFmtId="0" fontId="40" fillId="34" borderId="11" xfId="0" applyFont="1" applyFill="1" applyBorder="1" applyAlignment="1">
      <alignment horizontal="left" wrapText="1" indent="1"/>
    </xf>
    <xf numFmtId="4" fontId="40" fillId="34" borderId="11" xfId="0" applyNumberFormat="1" applyFont="1" applyFill="1" applyBorder="1" applyAlignment="1">
      <alignment horizontal="right" wrapText="1"/>
    </xf>
    <xf numFmtId="4" fontId="43" fillId="34" borderId="11" xfId="0" applyNumberFormat="1" applyFont="1" applyFill="1" applyBorder="1" applyAlignment="1">
      <alignment horizontal="right" wrapText="1"/>
    </xf>
    <xf numFmtId="0" fontId="40" fillId="34" borderId="11" xfId="0" applyFont="1" applyFill="1" applyBorder="1" applyAlignment="1">
      <alignment horizontal="left" wrapText="1" indent="3"/>
    </xf>
    <xf numFmtId="0" fontId="43" fillId="34" borderId="11" xfId="0" applyFont="1" applyFill="1" applyBorder="1" applyAlignment="1">
      <alignment horizontal="left" wrapText="1" indent="3"/>
    </xf>
    <xf numFmtId="4" fontId="43" fillId="34" borderId="11" xfId="0" applyNumberFormat="1" applyFont="1" applyFill="1" applyBorder="1" applyAlignment="1">
      <alignment wrapText="1"/>
    </xf>
    <xf numFmtId="0" fontId="43" fillId="34" borderId="11" xfId="0" applyFont="1" applyFill="1" applyBorder="1" applyAlignment="1">
      <alignment horizontal="left" wrapText="1" indent="1"/>
    </xf>
    <xf numFmtId="0" fontId="36" fillId="39" borderId="11" xfId="0" applyFont="1" applyFill="1" applyBorder="1" applyAlignment="1">
      <alignment horizontal="left" wrapText="1"/>
    </xf>
    <xf numFmtId="4" fontId="36" fillId="39" borderId="11" xfId="0" applyNumberFormat="1" applyFont="1" applyFill="1" applyBorder="1" applyAlignment="1">
      <alignment horizontal="right" wrapText="1"/>
    </xf>
    <xf numFmtId="0" fontId="41" fillId="33" borderId="15" xfId="0" applyFont="1" applyFill="1" applyBorder="1" applyAlignment="1">
      <alignment horizontal="left" wrapText="1"/>
    </xf>
    <xf numFmtId="4" fontId="41" fillId="33" borderId="15" xfId="0" applyNumberFormat="1" applyFont="1" applyFill="1" applyBorder="1" applyAlignment="1">
      <alignment wrapText="1"/>
    </xf>
    <xf numFmtId="0" fontId="41" fillId="39" borderId="0" xfId="0" applyFont="1" applyFill="1" applyAlignment="1">
      <alignment horizontal="left" wrapText="1"/>
    </xf>
    <xf numFmtId="4" fontId="41" fillId="39" borderId="0" xfId="0" applyNumberFormat="1" applyFont="1" applyFill="1" applyAlignment="1">
      <alignment wrapText="1"/>
    </xf>
    <xf numFmtId="0" fontId="45" fillId="0" borderId="0" xfId="0" applyFont="1"/>
    <xf numFmtId="0" fontId="34" fillId="34" borderId="11" xfId="0" applyFont="1" applyFill="1" applyBorder="1" applyAlignment="1">
      <alignment horizontal="left" wrapText="1" indent="3"/>
    </xf>
    <xf numFmtId="4" fontId="34" fillId="34" borderId="11" xfId="0" applyNumberFormat="1" applyFont="1" applyFill="1" applyBorder="1" applyAlignment="1">
      <alignment horizontal="right" wrapText="1" indent="1"/>
    </xf>
    <xf numFmtId="0" fontId="34" fillId="34" borderId="11" xfId="0" applyFont="1" applyFill="1" applyBorder="1" applyAlignment="1">
      <alignment horizontal="right" wrapText="1" indent="1"/>
    </xf>
    <xf numFmtId="0" fontId="34" fillId="34" borderId="11" xfId="0" applyFont="1" applyFill="1" applyBorder="1" applyAlignment="1">
      <alignment horizontal="left" wrapText="1" indent="1"/>
    </xf>
    <xf numFmtId="0" fontId="41" fillId="33" borderId="11" xfId="0" applyFont="1" applyFill="1" applyBorder="1" applyAlignment="1">
      <alignment horizontal="left" wrapText="1" indent="1"/>
    </xf>
    <xf numFmtId="0" fontId="42" fillId="33" borderId="11" xfId="0" applyFont="1" applyFill="1" applyBorder="1" applyAlignment="1">
      <alignment horizontal="left" wrapText="1" indent="1"/>
    </xf>
    <xf numFmtId="0" fontId="36" fillId="0" borderId="0" xfId="0" applyFont="1"/>
    <xf numFmtId="4" fontId="43" fillId="34" borderId="11" xfId="0" applyNumberFormat="1" applyFont="1" applyFill="1" applyBorder="1" applyAlignment="1">
      <alignment horizontal="right" wrapText="1" indent="1"/>
    </xf>
    <xf numFmtId="0" fontId="43" fillId="34" borderId="11" xfId="0" applyFont="1" applyFill="1" applyBorder="1" applyAlignment="1">
      <alignment horizontal="right" wrapText="1" indent="1"/>
    </xf>
    <xf numFmtId="4" fontId="40" fillId="34" borderId="11" xfId="0" applyNumberFormat="1" applyFont="1" applyFill="1" applyBorder="1" applyAlignment="1">
      <alignment horizontal="right" wrapText="1" indent="1"/>
    </xf>
    <xf numFmtId="0" fontId="40" fillId="34" borderId="11" xfId="0" applyFont="1" applyFill="1" applyBorder="1" applyAlignment="1">
      <alignment horizontal="right" wrapText="1" indent="1"/>
    </xf>
    <xf numFmtId="0" fontId="43" fillId="34" borderId="16" xfId="0" applyFont="1" applyFill="1" applyBorder="1" applyAlignment="1">
      <alignment horizontal="left" wrapText="1" indent="3"/>
    </xf>
    <xf numFmtId="4" fontId="43" fillId="34" borderId="16" xfId="0" applyNumberFormat="1" applyFont="1" applyFill="1" applyBorder="1" applyAlignment="1">
      <alignment horizontal="right" wrapText="1" indent="1"/>
    </xf>
    <xf numFmtId="0" fontId="43" fillId="34" borderId="16" xfId="0" applyFont="1" applyFill="1" applyBorder="1" applyAlignment="1">
      <alignment horizontal="right" wrapText="1" indent="1"/>
    </xf>
    <xf numFmtId="0" fontId="40" fillId="34" borderId="0" xfId="0" applyFont="1" applyFill="1" applyAlignment="1">
      <alignment horizontal="left" wrapText="1" indent="2"/>
    </xf>
    <xf numFmtId="4" fontId="40" fillId="34" borderId="0" xfId="0" applyNumberFormat="1" applyFont="1" applyFill="1" applyAlignment="1">
      <alignment horizontal="right" wrapText="1" indent="1"/>
    </xf>
    <xf numFmtId="0" fontId="40" fillId="34" borderId="0" xfId="0" applyFont="1" applyFill="1" applyAlignment="1">
      <alignment horizontal="right" wrapText="1" indent="1"/>
    </xf>
    <xf numFmtId="0" fontId="40" fillId="41" borderId="11" xfId="0" applyFont="1" applyFill="1" applyBorder="1" applyAlignment="1">
      <alignment horizontal="left" wrapText="1" indent="2"/>
    </xf>
    <xf numFmtId="4" fontId="40" fillId="41" borderId="11" xfId="0" applyNumberFormat="1" applyFont="1" applyFill="1" applyBorder="1" applyAlignment="1">
      <alignment horizontal="right" wrapText="1" indent="1"/>
    </xf>
    <xf numFmtId="0" fontId="40" fillId="41" borderId="11" xfId="0" applyFont="1" applyFill="1" applyBorder="1" applyAlignment="1">
      <alignment horizontal="right" wrapText="1" indent="1"/>
    </xf>
    <xf numFmtId="0" fontId="43" fillId="34" borderId="15" xfId="0" applyFont="1" applyFill="1" applyBorder="1" applyAlignment="1">
      <alignment horizontal="left" wrapText="1" indent="3"/>
    </xf>
    <xf numFmtId="0" fontId="43" fillId="34" borderId="15" xfId="0" applyFont="1" applyFill="1" applyBorder="1" applyAlignment="1">
      <alignment horizontal="left" wrapText="1" indent="1"/>
    </xf>
    <xf numFmtId="0" fontId="43" fillId="34" borderId="15" xfId="0" applyFont="1" applyFill="1" applyBorder="1" applyAlignment="1">
      <alignment horizontal="right" wrapText="1" indent="1"/>
    </xf>
    <xf numFmtId="0" fontId="40" fillId="41" borderId="17" xfId="0" applyFont="1" applyFill="1" applyBorder="1" applyAlignment="1">
      <alignment horizontal="left" wrapText="1" indent="2"/>
    </xf>
    <xf numFmtId="4" fontId="40" fillId="41" borderId="17" xfId="0" applyNumberFormat="1" applyFont="1" applyFill="1" applyBorder="1" applyAlignment="1">
      <alignment horizontal="right" wrapText="1" indent="1"/>
    </xf>
    <xf numFmtId="0" fontId="40" fillId="41" borderId="17" xfId="0" applyFont="1" applyFill="1" applyBorder="1" applyAlignment="1">
      <alignment horizontal="right" wrapText="1" indent="1"/>
    </xf>
    <xf numFmtId="0" fontId="46" fillId="33" borderId="11" xfId="0" applyFont="1" applyFill="1" applyBorder="1" applyAlignment="1">
      <alignment horizontal="left" wrapText="1" indent="1"/>
    </xf>
    <xf numFmtId="0" fontId="28" fillId="0" borderId="0" xfId="0" applyFont="1"/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justify" wrapText="1"/>
    </xf>
    <xf numFmtId="0" fontId="36" fillId="0" borderId="0" xfId="0" applyFont="1" applyAlignment="1">
      <alignment wrapText="1"/>
    </xf>
    <xf numFmtId="0" fontId="36" fillId="0" borderId="0" xfId="0" applyFont="1" applyAlignment="1">
      <alignment horizontal="center" wrapText="1"/>
    </xf>
    <xf numFmtId="0" fontId="44" fillId="0" borderId="0" xfId="0" applyFont="1"/>
    <xf numFmtId="0" fontId="44" fillId="0" borderId="0" xfId="0" applyFont="1" applyAlignment="1">
      <alignment horizontal="center"/>
    </xf>
    <xf numFmtId="0" fontId="30" fillId="35" borderId="11" xfId="0" applyFont="1" applyFill="1" applyBorder="1" applyAlignment="1">
      <alignment horizontal="left" wrapText="1" indent="1"/>
    </xf>
    <xf numFmtId="0" fontId="40" fillId="0" borderId="10" xfId="0" applyFont="1" applyBorder="1" applyAlignment="1">
      <alignment horizontal="center" vertical="center" wrapText="1"/>
    </xf>
    <xf numFmtId="4" fontId="40" fillId="34" borderId="11" xfId="0" applyNumberFormat="1" applyFont="1" applyFill="1" applyBorder="1" applyAlignment="1">
      <alignment wrapText="1"/>
    </xf>
    <xf numFmtId="0" fontId="40" fillId="35" borderId="11" xfId="0" applyFont="1" applyFill="1" applyBorder="1" applyAlignment="1">
      <alignment horizontal="left" wrapText="1" indent="1"/>
    </xf>
    <xf numFmtId="4" fontId="40" fillId="35" borderId="11" xfId="0" applyNumberFormat="1" applyFont="1" applyFill="1" applyBorder="1" applyAlignment="1">
      <alignment horizontal="right" wrapText="1"/>
    </xf>
    <xf numFmtId="4" fontId="40" fillId="35" borderId="11" xfId="0" applyNumberFormat="1" applyFont="1" applyFill="1" applyBorder="1" applyAlignment="1">
      <alignment wrapText="1"/>
    </xf>
    <xf numFmtId="0" fontId="43" fillId="34" borderId="11" xfId="0" applyFont="1" applyFill="1" applyBorder="1" applyAlignment="1">
      <alignment horizontal="left" wrapText="1" indent="2"/>
    </xf>
    <xf numFmtId="0" fontId="47" fillId="0" borderId="10" xfId="0" applyFont="1" applyBorder="1" applyAlignment="1">
      <alignment horizontal="center" vertical="center" wrapText="1" indent="1"/>
    </xf>
    <xf numFmtId="0" fontId="47" fillId="38" borderId="12" xfId="0" applyFont="1" applyFill="1" applyBorder="1" applyAlignment="1">
      <alignment horizontal="center" vertical="center" wrapText="1"/>
    </xf>
    <xf numFmtId="0" fontId="39" fillId="37" borderId="11" xfId="0" applyFont="1" applyFill="1" applyBorder="1" applyAlignment="1">
      <alignment horizontal="left" wrapText="1" indent="1"/>
    </xf>
    <xf numFmtId="4" fontId="39" fillId="37" borderId="11" xfId="0" applyNumberFormat="1" applyFont="1" applyFill="1" applyBorder="1" applyAlignment="1">
      <alignment horizontal="right" wrapText="1" indent="1"/>
    </xf>
    <xf numFmtId="0" fontId="39" fillId="37" borderId="11" xfId="0" applyFont="1" applyFill="1" applyBorder="1" applyAlignment="1">
      <alignment horizontal="right" wrapText="1" indent="1"/>
    </xf>
    <xf numFmtId="4" fontId="30" fillId="35" borderId="11" xfId="0" applyNumberFormat="1" applyFont="1" applyFill="1" applyBorder="1" applyAlignment="1">
      <alignment horizontal="right" wrapText="1" indent="1"/>
    </xf>
    <xf numFmtId="0" fontId="30" fillId="35" borderId="11" xfId="0" applyFont="1" applyFill="1" applyBorder="1" applyAlignment="1">
      <alignment horizontal="right" wrapText="1" indent="1"/>
    </xf>
    <xf numFmtId="4" fontId="30" fillId="34" borderId="11" xfId="0" applyNumberFormat="1" applyFont="1" applyFill="1" applyBorder="1" applyAlignment="1">
      <alignment horizontal="right" wrapText="1" indent="1"/>
    </xf>
    <xf numFmtId="0" fontId="30" fillId="34" borderId="11" xfId="0" applyFont="1" applyFill="1" applyBorder="1" applyAlignment="1">
      <alignment horizontal="right" wrapText="1" indent="1"/>
    </xf>
    <xf numFmtId="0" fontId="30" fillId="36" borderId="11" xfId="0" applyFont="1" applyFill="1" applyBorder="1" applyAlignment="1">
      <alignment horizontal="left" wrapText="1" indent="1"/>
    </xf>
    <xf numFmtId="4" fontId="30" fillId="36" borderId="11" xfId="0" applyNumberFormat="1" applyFont="1" applyFill="1" applyBorder="1" applyAlignment="1">
      <alignment horizontal="right" wrapText="1" indent="1"/>
    </xf>
    <xf numFmtId="0" fontId="30" fillId="36" borderId="11" xfId="0" applyFont="1" applyFill="1" applyBorder="1" applyAlignment="1">
      <alignment horizontal="right" wrapText="1" indent="1"/>
    </xf>
    <xf numFmtId="0" fontId="30" fillId="34" borderId="11" xfId="0" applyFont="1" applyFill="1" applyBorder="1" applyAlignment="1">
      <alignment horizontal="left" wrapText="1" indent="4"/>
    </xf>
    <xf numFmtId="0" fontId="34" fillId="34" borderId="11" xfId="0" applyFont="1" applyFill="1" applyBorder="1" applyAlignment="1">
      <alignment horizontal="left" wrapText="1" indent="5"/>
    </xf>
    <xf numFmtId="0" fontId="0" fillId="0" borderId="0" xfId="0" applyAlignment="1">
      <alignment horizontal="center" wrapText="1"/>
    </xf>
    <xf numFmtId="0" fontId="4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44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36" fillId="0" borderId="0" xfId="0" applyFont="1" applyAlignment="1">
      <alignment horizontal="justify" wrapText="1"/>
    </xf>
    <xf numFmtId="0" fontId="36" fillId="0" borderId="0" xfId="0" applyFont="1" applyAlignment="1">
      <alignment horizontal="left"/>
    </xf>
    <xf numFmtId="0" fontId="29" fillId="0" borderId="14" xfId="0" applyFont="1" applyBorder="1" applyAlignment="1">
      <alignment horizontal="center"/>
    </xf>
    <xf numFmtId="0" fontId="27" fillId="39" borderId="0" xfId="0" applyFont="1" applyFill="1" applyAlignment="1">
      <alignment horizontal="left" vertical="top" wrapText="1"/>
    </xf>
  </cellXfs>
  <cellStyles count="5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1 2" xfId="43" xr:uid="{00000000-0005-0000-0000-00000D000000}"/>
    <cellStyle name="60% - Isticanje2" xfId="25" builtinId="36" customBuiltin="1"/>
    <cellStyle name="60% - Isticanje2 2" xfId="42" xr:uid="{00000000-0005-0000-0000-00000F000000}"/>
    <cellStyle name="60% - Isticanje3" xfId="29" builtinId="40" customBuiltin="1"/>
    <cellStyle name="60% - Isticanje3 2" xfId="47" xr:uid="{00000000-0005-0000-0000-000011000000}"/>
    <cellStyle name="60% - Isticanje4" xfId="33" builtinId="44" customBuiltin="1"/>
    <cellStyle name="60% - Isticanje4 2" xfId="46" xr:uid="{00000000-0005-0000-0000-000013000000}"/>
    <cellStyle name="60% - Isticanje5" xfId="37" builtinId="48" customBuiltin="1"/>
    <cellStyle name="60% - Isticanje5 2" xfId="48" xr:uid="{00000000-0005-0000-0000-000015000000}"/>
    <cellStyle name="60% - Isticanje6" xfId="41" builtinId="52" customBuiltin="1"/>
    <cellStyle name="60% - Isticanje6 2" xfId="49" xr:uid="{00000000-0005-0000-0000-000017000000}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44" xr:uid="{00000000-0005-0000-0000-000028000000}"/>
    <cellStyle name="Neutralno" xfId="8" builtinId="28" customBuiltin="1"/>
    <cellStyle name="Neutralno 2" xfId="45" xr:uid="{00000000-0005-0000-0000-00002A000000}"/>
    <cellStyle name="Normalno" xfId="0" builtinId="0"/>
    <cellStyle name="Normalno 2" xfId="51" xr:uid="{00000000-0005-0000-0000-00002C000000}"/>
    <cellStyle name="Normalno 3" xfId="50" xr:uid="{00000000-0005-0000-0000-00002D000000}"/>
    <cellStyle name="Obično_B. Rn.financ." xfId="52" xr:uid="{00000000-0005-0000-0000-00002E000000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9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3399FF"/>
      <color rgb="FF33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zoomScaleNormal="100" workbookViewId="0">
      <selection activeCell="K7" sqref="K7"/>
    </sheetView>
  </sheetViews>
  <sheetFormatPr defaultColWidth="8.85546875" defaultRowHeight="10.5" x14ac:dyDescent="0.2"/>
  <cols>
    <col min="1" max="1" width="53.42578125" style="1" customWidth="1"/>
    <col min="2" max="2" width="21.7109375" style="1" customWidth="1"/>
    <col min="3" max="3" width="23" style="1" customWidth="1"/>
    <col min="4" max="4" width="22" style="1" customWidth="1"/>
    <col min="5" max="5" width="20.5703125" style="1" customWidth="1"/>
    <col min="6" max="6" width="15.140625" style="1" customWidth="1"/>
    <col min="7" max="7" width="12.42578125" style="1" customWidth="1"/>
    <col min="8" max="16384" width="8.85546875" style="1"/>
  </cols>
  <sheetData>
    <row r="1" spans="1:7" ht="12.75" x14ac:dyDescent="0.2">
      <c r="A1" s="3"/>
    </row>
    <row r="2" spans="1:7" ht="0.75" customHeight="1" x14ac:dyDescent="0.2"/>
    <row r="3" spans="1:7" ht="4.5" hidden="1" customHeight="1" x14ac:dyDescent="0.2"/>
    <row r="4" spans="1:7" ht="42.75" customHeight="1" x14ac:dyDescent="0.2">
      <c r="A4" s="134" t="s">
        <v>182</v>
      </c>
      <c r="B4" s="134"/>
      <c r="C4" s="134"/>
      <c r="D4" s="134"/>
      <c r="E4" s="134"/>
      <c r="F4" s="134"/>
      <c r="G4" s="134"/>
    </row>
    <row r="5" spans="1:7" ht="15.75" x14ac:dyDescent="0.25">
      <c r="A5" s="81"/>
      <c r="B5" s="81"/>
      <c r="C5" s="81"/>
      <c r="D5" s="81"/>
      <c r="E5" s="81"/>
      <c r="F5" s="81"/>
      <c r="G5" s="81"/>
    </row>
    <row r="6" spans="1:7" ht="15.75" x14ac:dyDescent="0.25">
      <c r="A6" s="81"/>
      <c r="B6" s="133"/>
      <c r="C6" s="133"/>
      <c r="D6" s="81"/>
      <c r="E6" s="81"/>
      <c r="F6" s="81"/>
      <c r="G6" s="81"/>
    </row>
    <row r="7" spans="1:7" ht="15.75" x14ac:dyDescent="0.25">
      <c r="A7" s="81"/>
      <c r="B7" s="81"/>
      <c r="C7" s="81"/>
      <c r="D7" s="81"/>
      <c r="E7" s="81"/>
      <c r="F7" s="81"/>
      <c r="G7" s="81"/>
    </row>
    <row r="8" spans="1:7" ht="14.45" customHeight="1" x14ac:dyDescent="0.25">
      <c r="A8" s="135" t="s">
        <v>155</v>
      </c>
      <c r="B8" s="135"/>
      <c r="C8" s="135"/>
      <c r="D8" s="135"/>
      <c r="E8" s="135"/>
      <c r="F8" s="135"/>
      <c r="G8" s="135"/>
    </row>
    <row r="9" spans="1:7" ht="15.75" x14ac:dyDescent="0.25">
      <c r="A9" s="81"/>
      <c r="B9" s="108"/>
      <c r="C9" s="108"/>
      <c r="D9" s="108"/>
      <c r="E9" s="108"/>
      <c r="F9" s="81"/>
      <c r="G9" s="81"/>
    </row>
    <row r="10" spans="1:7" ht="15.75" x14ac:dyDescent="0.25">
      <c r="A10" s="81"/>
      <c r="B10" s="108"/>
      <c r="C10" s="108" t="s">
        <v>115</v>
      </c>
      <c r="D10" s="108"/>
      <c r="E10" s="108"/>
      <c r="F10" s="81"/>
      <c r="G10" s="81"/>
    </row>
    <row r="11" spans="1:7" ht="15.75" x14ac:dyDescent="0.25">
      <c r="A11" s="81"/>
      <c r="B11" s="108"/>
      <c r="C11" s="108" t="s">
        <v>156</v>
      </c>
      <c r="D11" s="108"/>
      <c r="E11" s="108"/>
      <c r="F11" s="81"/>
      <c r="G11" s="81"/>
    </row>
    <row r="12" spans="1:7" ht="15.75" x14ac:dyDescent="0.25">
      <c r="A12" s="81"/>
      <c r="B12" s="108"/>
      <c r="C12" s="108"/>
      <c r="D12" s="108"/>
      <c r="E12" s="108"/>
      <c r="F12" s="81"/>
      <c r="G12" s="81"/>
    </row>
    <row r="13" spans="1:7" ht="15.75" x14ac:dyDescent="0.25">
      <c r="A13" s="81"/>
      <c r="B13" s="108"/>
      <c r="C13" s="108"/>
      <c r="D13" s="108"/>
      <c r="E13" s="108"/>
      <c r="F13" s="81"/>
      <c r="G13" s="81"/>
    </row>
    <row r="14" spans="1:7" ht="15.75" x14ac:dyDescent="0.25">
      <c r="A14" s="81"/>
      <c r="B14" s="108"/>
      <c r="C14" s="108" t="s">
        <v>96</v>
      </c>
      <c r="D14" s="108"/>
      <c r="E14" s="108"/>
      <c r="F14" s="81"/>
      <c r="G14" s="81"/>
    </row>
    <row r="15" spans="1:7" ht="15.75" x14ac:dyDescent="0.25">
      <c r="A15" s="81"/>
      <c r="B15" s="108"/>
      <c r="C15" s="108"/>
      <c r="D15" s="108"/>
      <c r="E15" s="108"/>
      <c r="F15" s="81"/>
      <c r="G15" s="81"/>
    </row>
    <row r="16" spans="1:7" ht="15.75" x14ac:dyDescent="0.25">
      <c r="A16" s="107"/>
      <c r="B16" s="81"/>
      <c r="C16" s="103" t="s">
        <v>97</v>
      </c>
      <c r="D16" s="81"/>
      <c r="E16" s="81"/>
      <c r="F16" s="81"/>
      <c r="G16" s="81"/>
    </row>
    <row r="17" spans="1:7" ht="15.75" x14ac:dyDescent="0.25">
      <c r="A17" s="107"/>
      <c r="B17" s="81"/>
      <c r="C17" s="103"/>
    </row>
    <row r="18" spans="1:7" ht="15.75" x14ac:dyDescent="0.25">
      <c r="A18" s="81" t="s">
        <v>157</v>
      </c>
      <c r="B18" s="81"/>
      <c r="C18" s="103"/>
    </row>
    <row r="19" spans="1:7" ht="12.75" x14ac:dyDescent="0.2">
      <c r="A19" s="2"/>
      <c r="C19" s="4"/>
    </row>
    <row r="21" spans="1:7" ht="15.75" x14ac:dyDescent="0.25">
      <c r="A21" s="107" t="s">
        <v>98</v>
      </c>
      <c r="B21" s="81"/>
      <c r="C21" s="81"/>
      <c r="D21" s="81"/>
      <c r="E21" s="81"/>
      <c r="F21" s="81"/>
      <c r="G21" s="81"/>
    </row>
    <row r="22" spans="1:7" ht="16.5" thickBot="1" x14ac:dyDescent="0.3">
      <c r="A22" s="81"/>
      <c r="B22" s="81"/>
      <c r="C22" s="81"/>
      <c r="D22" s="81"/>
      <c r="E22" s="81"/>
      <c r="F22" s="81"/>
      <c r="G22" s="81"/>
    </row>
    <row r="23" spans="1:7" ht="48" thickBot="1" x14ac:dyDescent="0.25">
      <c r="A23" s="110" t="s">
        <v>0</v>
      </c>
      <c r="B23" s="110" t="s">
        <v>158</v>
      </c>
      <c r="C23" s="110" t="s">
        <v>159</v>
      </c>
      <c r="D23" s="110" t="s">
        <v>160</v>
      </c>
      <c r="E23" s="110" t="s">
        <v>161</v>
      </c>
      <c r="F23" s="110" t="s">
        <v>162</v>
      </c>
      <c r="G23" s="110" t="s">
        <v>163</v>
      </c>
    </row>
    <row r="24" spans="1:7" ht="15.75" x14ac:dyDescent="0.2">
      <c r="A24" s="55" t="s">
        <v>1</v>
      </c>
      <c r="B24" s="55"/>
      <c r="C24" s="55"/>
      <c r="D24" s="55"/>
      <c r="E24" s="55"/>
      <c r="F24" s="55"/>
      <c r="G24" s="55"/>
    </row>
    <row r="25" spans="1:7" ht="15.75" x14ac:dyDescent="0.25">
      <c r="A25" s="56" t="s">
        <v>2</v>
      </c>
      <c r="B25" s="57">
        <v>472441.85</v>
      </c>
      <c r="C25" s="57">
        <v>998844</v>
      </c>
      <c r="D25" s="57">
        <v>998844</v>
      </c>
      <c r="E25" s="57">
        <v>518916.38</v>
      </c>
      <c r="F25" s="57">
        <v>109.84</v>
      </c>
      <c r="G25" s="57">
        <v>51.95</v>
      </c>
    </row>
    <row r="26" spans="1:7" ht="15.75" x14ac:dyDescent="0.25">
      <c r="A26" s="61" t="s">
        <v>3</v>
      </c>
      <c r="B26" s="62">
        <v>528820.43000000005</v>
      </c>
      <c r="C26" s="62">
        <v>991794</v>
      </c>
      <c r="D26" s="62">
        <v>991794</v>
      </c>
      <c r="E26" s="62">
        <v>516992.18</v>
      </c>
      <c r="F26" s="62">
        <v>97.76</v>
      </c>
      <c r="G26" s="62">
        <v>52.13</v>
      </c>
    </row>
    <row r="27" spans="1:7" ht="15.75" x14ac:dyDescent="0.25">
      <c r="A27" s="61" t="s">
        <v>4</v>
      </c>
      <c r="B27" s="62">
        <v>5488.2</v>
      </c>
      <c r="C27" s="111">
        <v>7050</v>
      </c>
      <c r="D27" s="111">
        <v>7050</v>
      </c>
      <c r="E27" s="111">
        <v>1406.56</v>
      </c>
      <c r="F27" s="111">
        <v>25.63</v>
      </c>
      <c r="G27" s="111">
        <v>19.95</v>
      </c>
    </row>
    <row r="28" spans="1:7" ht="15.75" x14ac:dyDescent="0.25">
      <c r="A28" s="61" t="s">
        <v>5</v>
      </c>
      <c r="B28" s="62">
        <v>-61866.78</v>
      </c>
      <c r="C28" s="62"/>
      <c r="D28" s="62"/>
      <c r="E28" s="62">
        <v>517.64</v>
      </c>
      <c r="F28" s="62">
        <v>-0.84</v>
      </c>
      <c r="G28" s="62"/>
    </row>
    <row r="29" spans="1:7" ht="15.75" x14ac:dyDescent="0.25">
      <c r="A29" s="61" t="s">
        <v>6</v>
      </c>
      <c r="B29" s="62"/>
      <c r="C29" s="62"/>
      <c r="D29" s="62"/>
      <c r="E29" s="62"/>
      <c r="F29" s="62"/>
      <c r="G29" s="62"/>
    </row>
    <row r="30" spans="1:7" ht="15.75" x14ac:dyDescent="0.25">
      <c r="A30" s="112" t="s">
        <v>7</v>
      </c>
      <c r="B30" s="113">
        <v>472441.85</v>
      </c>
      <c r="C30" s="114">
        <v>998844</v>
      </c>
      <c r="D30" s="114">
        <v>998844</v>
      </c>
      <c r="E30" s="113">
        <v>518916.38</v>
      </c>
      <c r="F30" s="113">
        <v>109.84</v>
      </c>
      <c r="G30" s="113">
        <v>51.95</v>
      </c>
    </row>
    <row r="31" spans="1:7" ht="15.75" x14ac:dyDescent="0.25">
      <c r="A31" s="56" t="s">
        <v>8</v>
      </c>
      <c r="B31" s="57">
        <v>534308.63</v>
      </c>
      <c r="C31" s="57">
        <v>998844</v>
      </c>
      <c r="D31" s="57">
        <v>998844</v>
      </c>
      <c r="E31" s="57">
        <v>518398.74</v>
      </c>
      <c r="F31" s="57">
        <v>97.02</v>
      </c>
      <c r="G31" s="57">
        <v>51.9</v>
      </c>
    </row>
    <row r="32" spans="1:7" ht="15.75" x14ac:dyDescent="0.25">
      <c r="A32" s="61" t="s">
        <v>9</v>
      </c>
      <c r="B32" s="62">
        <v>-61866.78</v>
      </c>
      <c r="C32" s="62"/>
      <c r="D32" s="62"/>
      <c r="E32" s="62">
        <v>517.64</v>
      </c>
      <c r="F32" s="62">
        <v>-0.84</v>
      </c>
      <c r="G32" s="62"/>
    </row>
    <row r="33" spans="1:7" ht="31.5" x14ac:dyDescent="0.25">
      <c r="A33" s="61" t="s">
        <v>120</v>
      </c>
      <c r="B33" s="62"/>
      <c r="C33" s="62"/>
      <c r="D33" s="62"/>
      <c r="E33" s="62"/>
      <c r="F33" s="62"/>
      <c r="G33" s="62"/>
    </row>
    <row r="34" spans="1:7" ht="15.75" x14ac:dyDescent="0.25">
      <c r="A34" s="112" t="s">
        <v>121</v>
      </c>
      <c r="B34" s="113">
        <v>4411.97</v>
      </c>
      <c r="C34" s="114"/>
      <c r="D34" s="114"/>
      <c r="E34" s="114">
        <v>-69693.98</v>
      </c>
      <c r="F34" s="113">
        <v>954.21</v>
      </c>
      <c r="G34" s="113"/>
    </row>
    <row r="35" spans="1:7" ht="15.75" x14ac:dyDescent="0.25">
      <c r="A35" s="56" t="s">
        <v>10</v>
      </c>
      <c r="B35" s="57">
        <v>-57454.81</v>
      </c>
      <c r="C35" s="57">
        <v>0</v>
      </c>
      <c r="D35" s="57">
        <v>0</v>
      </c>
      <c r="E35" s="57">
        <v>-69176.34</v>
      </c>
      <c r="F35" s="57">
        <v>112.38</v>
      </c>
      <c r="G35" s="57">
        <v>0</v>
      </c>
    </row>
    <row r="38" spans="1:7" x14ac:dyDescent="0.2">
      <c r="E38" s="132"/>
      <c r="F38" s="132"/>
    </row>
    <row r="40" spans="1:7" x14ac:dyDescent="0.2">
      <c r="E40" s="132"/>
      <c r="F40" s="132"/>
    </row>
  </sheetData>
  <mergeCells count="5">
    <mergeCell ref="E40:F40"/>
    <mergeCell ref="B6:C6"/>
    <mergeCell ref="A4:G4"/>
    <mergeCell ref="E38:F38"/>
    <mergeCell ref="A8:G8"/>
  </mergeCells>
  <pageMargins left="0.75" right="0.75" top="1" bottom="1" header="0.5" footer="0.5"/>
  <pageSetup paperSize="9" scale="77" fitToHeight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8"/>
  <sheetViews>
    <sheetView topLeftCell="A67" zoomScale="95" zoomScaleNormal="95" workbookViewId="0">
      <selection activeCell="A74" sqref="A74"/>
    </sheetView>
  </sheetViews>
  <sheetFormatPr defaultRowHeight="15" x14ac:dyDescent="0.25"/>
  <cols>
    <col min="1" max="1" width="102.85546875" bestFit="1" customWidth="1"/>
    <col min="2" max="2" width="26.85546875" customWidth="1"/>
    <col min="3" max="3" width="23.7109375" customWidth="1"/>
    <col min="4" max="4" width="23.42578125" customWidth="1"/>
    <col min="5" max="5" width="27.28515625" customWidth="1"/>
    <col min="6" max="6" width="23.42578125" customWidth="1"/>
    <col min="7" max="7" width="18" customWidth="1"/>
  </cols>
  <sheetData>
    <row r="1" spans="1:7" ht="15.75" x14ac:dyDescent="0.25">
      <c r="A1" s="105"/>
      <c r="B1" s="105"/>
      <c r="C1" s="106" t="s">
        <v>99</v>
      </c>
      <c r="D1" s="105"/>
      <c r="E1" s="105"/>
      <c r="F1" s="105"/>
      <c r="G1" s="105"/>
    </row>
    <row r="2" spans="1:7" ht="15.75" x14ac:dyDescent="0.25">
      <c r="A2" s="105"/>
      <c r="B2" s="105"/>
      <c r="C2" s="105"/>
      <c r="D2" s="105"/>
      <c r="E2" s="105"/>
      <c r="F2" s="105"/>
      <c r="G2" s="105"/>
    </row>
    <row r="3" spans="1:7" ht="15.75" customHeight="1" x14ac:dyDescent="0.25">
      <c r="A3" s="136" t="s">
        <v>164</v>
      </c>
      <c r="B3" s="136"/>
      <c r="C3" s="136"/>
      <c r="D3" s="136"/>
      <c r="E3" s="136"/>
      <c r="F3" s="136"/>
      <c r="G3" s="136"/>
    </row>
    <row r="4" spans="1:7" ht="15.75" x14ac:dyDescent="0.25">
      <c r="A4" s="104"/>
      <c r="B4" s="104"/>
      <c r="C4" s="104"/>
      <c r="D4" s="104"/>
      <c r="E4" s="104"/>
      <c r="F4" s="104"/>
      <c r="G4" s="104"/>
    </row>
    <row r="5" spans="1:7" ht="15.75" x14ac:dyDescent="0.25">
      <c r="A5" s="104" t="s">
        <v>114</v>
      </c>
      <c r="B5" s="104"/>
      <c r="C5" s="104"/>
      <c r="D5" s="104"/>
      <c r="E5" s="104"/>
      <c r="F5" s="104"/>
      <c r="G5" s="104"/>
    </row>
    <row r="6" spans="1:7" ht="15.75" x14ac:dyDescent="0.25">
      <c r="A6" s="105"/>
      <c r="B6" s="105"/>
      <c r="C6" s="105"/>
      <c r="D6" s="105"/>
      <c r="E6" s="105"/>
      <c r="F6" s="105"/>
      <c r="G6" s="105"/>
    </row>
    <row r="7" spans="1:7" ht="16.5" thickBot="1" x14ac:dyDescent="0.3">
      <c r="A7" s="105" t="s">
        <v>117</v>
      </c>
      <c r="B7" s="105"/>
      <c r="C7" s="105"/>
      <c r="D7" s="105"/>
      <c r="E7" s="105"/>
      <c r="F7" s="105"/>
      <c r="G7" s="105"/>
    </row>
    <row r="8" spans="1:7" ht="37.5" customHeight="1" thickBot="1" x14ac:dyDescent="0.3">
      <c r="A8" s="54" t="s">
        <v>0</v>
      </c>
      <c r="B8" s="54" t="s">
        <v>158</v>
      </c>
      <c r="C8" s="54" t="s">
        <v>159</v>
      </c>
      <c r="D8" s="54" t="s">
        <v>160</v>
      </c>
      <c r="E8" s="54" t="s">
        <v>161</v>
      </c>
      <c r="F8" s="54" t="s">
        <v>162</v>
      </c>
      <c r="G8" s="54" t="s">
        <v>163</v>
      </c>
    </row>
    <row r="9" spans="1:7" ht="13.5" customHeight="1" x14ac:dyDescent="0.25">
      <c r="A9" s="55" t="s">
        <v>1</v>
      </c>
      <c r="B9" s="55"/>
      <c r="C9" s="55"/>
      <c r="D9" s="55"/>
      <c r="E9" s="55"/>
      <c r="F9" s="55"/>
      <c r="G9" s="55"/>
    </row>
    <row r="10" spans="1:7" ht="23.25" customHeight="1" x14ac:dyDescent="0.25">
      <c r="A10" s="56" t="s">
        <v>2</v>
      </c>
      <c r="B10" s="57">
        <v>472441.85</v>
      </c>
      <c r="C10" s="57">
        <v>998844</v>
      </c>
      <c r="D10" s="57">
        <v>998844</v>
      </c>
      <c r="E10" s="57">
        <v>518916.38</v>
      </c>
      <c r="F10" s="57">
        <v>109.84</v>
      </c>
      <c r="G10" s="57">
        <v>51.95</v>
      </c>
    </row>
    <row r="11" spans="1:7" ht="15.75" x14ac:dyDescent="0.25">
      <c r="A11" s="58" t="s">
        <v>11</v>
      </c>
      <c r="B11" s="59">
        <v>424181.78</v>
      </c>
      <c r="C11" s="59">
        <v>913579</v>
      </c>
      <c r="D11" s="59">
        <v>913579</v>
      </c>
      <c r="E11" s="59">
        <v>453242.47</v>
      </c>
      <c r="F11" s="59">
        <v>106.85</v>
      </c>
      <c r="G11" s="60">
        <v>49.61</v>
      </c>
    </row>
    <row r="12" spans="1:7" ht="15.75" x14ac:dyDescent="0.25">
      <c r="A12" s="67" t="s">
        <v>12</v>
      </c>
      <c r="B12" s="63">
        <v>398902.22</v>
      </c>
      <c r="C12" s="63">
        <v>0</v>
      </c>
      <c r="D12" s="63">
        <v>0</v>
      </c>
      <c r="E12" s="63">
        <v>428970.93</v>
      </c>
      <c r="F12" s="63">
        <v>107.54</v>
      </c>
      <c r="G12" s="63">
        <v>0</v>
      </c>
    </row>
    <row r="13" spans="1:7" ht="15.75" x14ac:dyDescent="0.25">
      <c r="A13" s="65" t="s">
        <v>13</v>
      </c>
      <c r="B13" s="63">
        <v>398902.22</v>
      </c>
      <c r="C13" s="63"/>
      <c r="D13" s="63"/>
      <c r="E13" s="63">
        <v>428970.93</v>
      </c>
      <c r="F13" s="63">
        <v>107.54</v>
      </c>
      <c r="G13" s="63"/>
    </row>
    <row r="14" spans="1:7" ht="15.75" x14ac:dyDescent="0.25">
      <c r="A14" s="65" t="s">
        <v>14</v>
      </c>
      <c r="B14" s="63">
        <v>25279.56</v>
      </c>
      <c r="C14" s="63">
        <v>0</v>
      </c>
      <c r="D14" s="63">
        <v>0</v>
      </c>
      <c r="E14" s="63">
        <v>24271.54</v>
      </c>
      <c r="F14" s="63">
        <v>96.01</v>
      </c>
      <c r="G14" s="63">
        <v>0</v>
      </c>
    </row>
    <row r="15" spans="1:7" ht="30.6" customHeight="1" x14ac:dyDescent="0.25">
      <c r="A15" s="65" t="s">
        <v>122</v>
      </c>
      <c r="B15" s="66">
        <v>17097.650000000001</v>
      </c>
      <c r="C15" s="63"/>
      <c r="D15" s="63"/>
      <c r="E15" s="66">
        <v>6098.94</v>
      </c>
      <c r="F15" s="66">
        <v>35.67</v>
      </c>
      <c r="G15" s="66"/>
    </row>
    <row r="16" spans="1:7" ht="15.75" x14ac:dyDescent="0.25">
      <c r="A16" s="65" t="s">
        <v>15</v>
      </c>
      <c r="B16" s="63">
        <v>8181.91</v>
      </c>
      <c r="C16" s="63"/>
      <c r="D16" s="63"/>
      <c r="E16" s="63">
        <v>18172.599999999999</v>
      </c>
      <c r="F16" s="63">
        <v>222.11</v>
      </c>
      <c r="G16" s="63"/>
    </row>
    <row r="17" spans="1:7" ht="30" customHeight="1" x14ac:dyDescent="0.25">
      <c r="A17" s="65" t="s">
        <v>16</v>
      </c>
      <c r="B17" s="66">
        <v>57.84</v>
      </c>
      <c r="C17" s="63">
        <v>150</v>
      </c>
      <c r="D17" s="63">
        <v>150</v>
      </c>
      <c r="E17" s="63">
        <v>43.6</v>
      </c>
      <c r="F17" s="66">
        <v>75.38</v>
      </c>
      <c r="G17" s="63">
        <v>29.07</v>
      </c>
    </row>
    <row r="18" spans="1:7" ht="15.75" x14ac:dyDescent="0.25">
      <c r="A18" s="65" t="s">
        <v>17</v>
      </c>
      <c r="B18" s="63">
        <v>57.84</v>
      </c>
      <c r="C18" s="63">
        <v>0</v>
      </c>
      <c r="D18" s="63">
        <v>0</v>
      </c>
      <c r="E18" s="63">
        <v>43.6</v>
      </c>
      <c r="F18" s="63">
        <v>75.38</v>
      </c>
      <c r="G18" s="63">
        <v>0</v>
      </c>
    </row>
    <row r="19" spans="1:7" ht="15.75" x14ac:dyDescent="0.25">
      <c r="A19" s="58" t="s">
        <v>18</v>
      </c>
      <c r="B19" s="59">
        <v>57.84</v>
      </c>
      <c r="C19" s="59"/>
      <c r="D19" s="59"/>
      <c r="E19" s="59">
        <v>43.6</v>
      </c>
      <c r="F19" s="59">
        <v>75.38</v>
      </c>
      <c r="G19" s="60"/>
    </row>
    <row r="20" spans="1:7" ht="35.25" customHeight="1" x14ac:dyDescent="0.25">
      <c r="A20" s="58" t="s">
        <v>19</v>
      </c>
      <c r="B20" s="59">
        <v>3623.1</v>
      </c>
      <c r="C20" s="59">
        <v>12250</v>
      </c>
      <c r="D20" s="59">
        <v>12250</v>
      </c>
      <c r="E20" s="59">
        <v>7410</v>
      </c>
      <c r="F20" s="59">
        <v>204.52</v>
      </c>
      <c r="G20" s="60">
        <v>60.49</v>
      </c>
    </row>
    <row r="21" spans="1:7" ht="14.45" customHeight="1" x14ac:dyDescent="0.25">
      <c r="A21" s="65" t="s">
        <v>20</v>
      </c>
      <c r="B21" s="63">
        <v>3623.1</v>
      </c>
      <c r="C21" s="63">
        <v>0</v>
      </c>
      <c r="D21" s="63">
        <v>0</v>
      </c>
      <c r="E21" s="63">
        <v>7410</v>
      </c>
      <c r="F21" s="63">
        <v>204.52</v>
      </c>
      <c r="G21" s="63">
        <v>0</v>
      </c>
    </row>
    <row r="22" spans="1:7" ht="15.75" x14ac:dyDescent="0.25">
      <c r="A22" s="67" t="s">
        <v>21</v>
      </c>
      <c r="B22" s="63">
        <v>3623.1</v>
      </c>
      <c r="C22" s="63"/>
      <c r="D22" s="63"/>
      <c r="E22" s="63">
        <v>7410</v>
      </c>
      <c r="F22" s="63">
        <v>204.52</v>
      </c>
      <c r="G22" s="63"/>
    </row>
    <row r="23" spans="1:7" ht="31.5" x14ac:dyDescent="0.25">
      <c r="A23" s="58" t="s">
        <v>22</v>
      </c>
      <c r="B23" s="59">
        <v>3510.58</v>
      </c>
      <c r="C23" s="59">
        <v>5000</v>
      </c>
      <c r="D23" s="59">
        <v>5000</v>
      </c>
      <c r="E23" s="59">
        <v>2722.55</v>
      </c>
      <c r="F23" s="59">
        <v>77.55</v>
      </c>
      <c r="G23" s="60">
        <v>54.45</v>
      </c>
    </row>
    <row r="24" spans="1:7" ht="14.45" customHeight="1" x14ac:dyDescent="0.25">
      <c r="A24" s="65" t="s">
        <v>23</v>
      </c>
      <c r="B24" s="63">
        <v>3510.58</v>
      </c>
      <c r="C24" s="63">
        <v>0</v>
      </c>
      <c r="D24" s="63">
        <v>0</v>
      </c>
      <c r="E24" s="63">
        <v>2632.55</v>
      </c>
      <c r="F24" s="63">
        <v>74.989999999999995</v>
      </c>
      <c r="G24" s="63">
        <v>0</v>
      </c>
    </row>
    <row r="25" spans="1:7" ht="15.75" x14ac:dyDescent="0.25">
      <c r="A25" s="67" t="s">
        <v>24</v>
      </c>
      <c r="B25" s="63">
        <v>1420.58</v>
      </c>
      <c r="C25" s="63"/>
      <c r="D25" s="63"/>
      <c r="E25" s="63">
        <v>1327.55</v>
      </c>
      <c r="F25" s="63">
        <v>93.45</v>
      </c>
      <c r="G25" s="63"/>
    </row>
    <row r="26" spans="1:7" ht="27" customHeight="1" x14ac:dyDescent="0.25">
      <c r="A26" s="65" t="s">
        <v>25</v>
      </c>
      <c r="B26" s="63">
        <v>2090</v>
      </c>
      <c r="C26" s="63"/>
      <c r="D26" s="63"/>
      <c r="E26" s="63">
        <v>1305</v>
      </c>
      <c r="F26" s="63">
        <v>62.44</v>
      </c>
      <c r="G26" s="63"/>
    </row>
    <row r="27" spans="1:7" ht="29.45" customHeight="1" x14ac:dyDescent="0.25">
      <c r="A27" s="65" t="s">
        <v>26</v>
      </c>
      <c r="B27" s="63">
        <v>0</v>
      </c>
      <c r="C27" s="63">
        <v>0</v>
      </c>
      <c r="D27" s="63">
        <v>0</v>
      </c>
      <c r="E27" s="63">
        <v>90</v>
      </c>
      <c r="F27" s="63">
        <v>0</v>
      </c>
      <c r="G27" s="63">
        <v>0</v>
      </c>
    </row>
    <row r="28" spans="1:7" ht="14.45" customHeight="1" x14ac:dyDescent="0.25">
      <c r="A28" s="65" t="s">
        <v>27</v>
      </c>
      <c r="B28" s="63"/>
      <c r="C28" s="63"/>
      <c r="D28" s="63"/>
      <c r="E28" s="63">
        <v>90</v>
      </c>
      <c r="F28" s="63"/>
      <c r="G28" s="63"/>
    </row>
    <row r="29" spans="1:7" ht="15.75" x14ac:dyDescent="0.25">
      <c r="A29" s="58" t="s">
        <v>28</v>
      </c>
      <c r="B29" s="59">
        <v>41068.550000000003</v>
      </c>
      <c r="C29" s="59">
        <v>67865</v>
      </c>
      <c r="D29" s="59">
        <v>67865</v>
      </c>
      <c r="E29" s="59">
        <v>55497.760000000002</v>
      </c>
      <c r="F29" s="59">
        <v>135.13</v>
      </c>
      <c r="G29" s="60">
        <v>81.78</v>
      </c>
    </row>
    <row r="30" spans="1:7" ht="15.75" x14ac:dyDescent="0.25">
      <c r="A30" s="65" t="s">
        <v>29</v>
      </c>
      <c r="B30" s="63">
        <v>41068.550000000003</v>
      </c>
      <c r="C30" s="63">
        <v>0</v>
      </c>
      <c r="D30" s="63">
        <v>0</v>
      </c>
      <c r="E30" s="66">
        <v>55497.760000000002</v>
      </c>
      <c r="F30" s="66">
        <v>135.13</v>
      </c>
      <c r="G30" s="66">
        <v>0</v>
      </c>
    </row>
    <row r="31" spans="1:7" ht="15" customHeight="1" x14ac:dyDescent="0.25">
      <c r="A31" s="67" t="s">
        <v>30</v>
      </c>
      <c r="B31" s="63">
        <v>39894.1</v>
      </c>
      <c r="C31" s="63"/>
      <c r="D31" s="63"/>
      <c r="E31" s="63">
        <v>54091.199999999997</v>
      </c>
      <c r="F31" s="63">
        <v>135.59</v>
      </c>
      <c r="G31" s="63"/>
    </row>
    <row r="32" spans="1:7" ht="30" customHeight="1" x14ac:dyDescent="0.25">
      <c r="A32" s="65" t="s">
        <v>31</v>
      </c>
      <c r="B32" s="63">
        <v>1174.45</v>
      </c>
      <c r="C32" s="63"/>
      <c r="D32" s="63"/>
      <c r="E32" s="63">
        <v>1406.56</v>
      </c>
      <c r="F32" s="63">
        <v>119.76</v>
      </c>
      <c r="G32" s="63"/>
    </row>
    <row r="33" spans="1:7" ht="29.45" customHeight="1" x14ac:dyDescent="0.25">
      <c r="A33" s="70" t="s">
        <v>32</v>
      </c>
      <c r="B33" s="71">
        <v>472441.85</v>
      </c>
      <c r="C33" s="71">
        <v>998844</v>
      </c>
      <c r="D33" s="71">
        <v>998844</v>
      </c>
      <c r="E33" s="71">
        <v>518916.38</v>
      </c>
      <c r="F33" s="71">
        <v>109.84</v>
      </c>
      <c r="G33" s="71">
        <v>51.95</v>
      </c>
    </row>
    <row r="34" spans="1:7" ht="29.45" customHeight="1" x14ac:dyDescent="0.25">
      <c r="A34" s="72"/>
      <c r="B34" s="73"/>
      <c r="C34" s="73"/>
      <c r="D34" s="73"/>
      <c r="E34" s="73"/>
      <c r="F34" s="73"/>
      <c r="G34" s="73"/>
    </row>
    <row r="35" spans="1:7" ht="18.75" customHeight="1" x14ac:dyDescent="0.25">
      <c r="A35" s="56" t="s">
        <v>3</v>
      </c>
      <c r="B35" s="57">
        <v>528820.43000000005</v>
      </c>
      <c r="C35" s="57">
        <v>991794</v>
      </c>
      <c r="D35" s="57">
        <v>991794</v>
      </c>
      <c r="E35" s="57">
        <v>516992.18</v>
      </c>
      <c r="F35" s="57">
        <v>97.76</v>
      </c>
      <c r="G35" s="57">
        <v>52.13</v>
      </c>
    </row>
    <row r="36" spans="1:7" ht="24" customHeight="1" x14ac:dyDescent="0.25">
      <c r="A36" s="58" t="s">
        <v>33</v>
      </c>
      <c r="B36" s="59">
        <v>450866.69</v>
      </c>
      <c r="C36" s="59">
        <v>848845</v>
      </c>
      <c r="D36" s="59">
        <v>848845</v>
      </c>
      <c r="E36" s="59">
        <v>438522.75</v>
      </c>
      <c r="F36" s="59">
        <v>97.26</v>
      </c>
      <c r="G36" s="59">
        <v>51.66</v>
      </c>
    </row>
    <row r="37" spans="1:7" ht="16.5" customHeight="1" x14ac:dyDescent="0.25">
      <c r="A37" s="67" t="s">
        <v>34</v>
      </c>
      <c r="B37" s="63">
        <v>378655.19</v>
      </c>
      <c r="C37" s="63">
        <v>0</v>
      </c>
      <c r="D37" s="63">
        <v>0</v>
      </c>
      <c r="E37" s="63">
        <v>360427.92</v>
      </c>
      <c r="F37" s="63">
        <v>95.19</v>
      </c>
      <c r="G37" s="63">
        <v>0</v>
      </c>
    </row>
    <row r="38" spans="1:7" ht="22.9" customHeight="1" x14ac:dyDescent="0.25">
      <c r="A38" s="65" t="s">
        <v>35</v>
      </c>
      <c r="B38" s="63">
        <v>374241.82</v>
      </c>
      <c r="C38" s="63"/>
      <c r="D38" s="63"/>
      <c r="E38" s="63">
        <v>360427.92</v>
      </c>
      <c r="F38" s="63">
        <v>96.31</v>
      </c>
      <c r="G38" s="63"/>
    </row>
    <row r="39" spans="1:7" ht="14.45" customHeight="1" x14ac:dyDescent="0.25">
      <c r="A39" s="65" t="s">
        <v>36</v>
      </c>
      <c r="B39" s="63">
        <v>2646.21</v>
      </c>
      <c r="C39" s="66"/>
      <c r="D39" s="66"/>
      <c r="E39" s="66"/>
      <c r="F39" s="66"/>
      <c r="G39" s="66"/>
    </row>
    <row r="40" spans="1:7" ht="14.45" customHeight="1" x14ac:dyDescent="0.25">
      <c r="A40" s="67" t="s">
        <v>37</v>
      </c>
      <c r="B40" s="63">
        <v>1767.16</v>
      </c>
      <c r="C40" s="63"/>
      <c r="D40" s="63"/>
      <c r="E40" s="63"/>
      <c r="F40" s="63"/>
      <c r="G40" s="63"/>
    </row>
    <row r="41" spans="1:7" ht="14.45" customHeight="1" x14ac:dyDescent="0.25">
      <c r="A41" s="68" t="s">
        <v>38</v>
      </c>
      <c r="B41" s="69">
        <v>12020.72</v>
      </c>
      <c r="C41" s="69">
        <v>0</v>
      </c>
      <c r="D41" s="69">
        <v>0</v>
      </c>
      <c r="E41" s="69">
        <v>20415.830000000002</v>
      </c>
      <c r="F41" s="69">
        <v>169.84</v>
      </c>
      <c r="G41" s="69">
        <v>0</v>
      </c>
    </row>
    <row r="42" spans="1:7" ht="14.45" customHeight="1" x14ac:dyDescent="0.25">
      <c r="A42" s="67" t="s">
        <v>39</v>
      </c>
      <c r="B42" s="63">
        <v>12020.72</v>
      </c>
      <c r="C42" s="63"/>
      <c r="D42" s="63"/>
      <c r="E42" s="63">
        <v>20415.830000000002</v>
      </c>
      <c r="F42" s="63">
        <v>169.84</v>
      </c>
      <c r="G42" s="63"/>
    </row>
    <row r="43" spans="1:7" ht="16.149999999999999" customHeight="1" x14ac:dyDescent="0.25">
      <c r="A43" s="65" t="s">
        <v>40</v>
      </c>
      <c r="B43" s="63">
        <v>60190.78</v>
      </c>
      <c r="C43" s="63">
        <v>0</v>
      </c>
      <c r="D43" s="63">
        <v>0</v>
      </c>
      <c r="E43" s="63">
        <v>57679</v>
      </c>
      <c r="F43" s="63">
        <v>95.83</v>
      </c>
      <c r="G43" s="63">
        <v>0</v>
      </c>
    </row>
    <row r="44" spans="1:7" ht="14.45" customHeight="1" x14ac:dyDescent="0.25">
      <c r="A44" s="65" t="s">
        <v>41</v>
      </c>
      <c r="B44" s="63">
        <v>60190.78</v>
      </c>
      <c r="C44" s="66"/>
      <c r="D44" s="66"/>
      <c r="E44" s="63">
        <v>57679</v>
      </c>
      <c r="F44" s="63">
        <v>95.83</v>
      </c>
      <c r="G44" s="66"/>
    </row>
    <row r="45" spans="1:7" ht="14.45" customHeight="1" x14ac:dyDescent="0.25">
      <c r="A45" s="65" t="s">
        <v>42</v>
      </c>
      <c r="B45" s="63">
        <v>77369.649999999994</v>
      </c>
      <c r="C45" s="66">
        <v>136807</v>
      </c>
      <c r="D45" s="66">
        <v>136807</v>
      </c>
      <c r="E45" s="63">
        <v>77888.960000000006</v>
      </c>
      <c r="F45" s="63">
        <v>100.67</v>
      </c>
      <c r="G45" s="66">
        <v>56.93</v>
      </c>
    </row>
    <row r="46" spans="1:7" ht="14.45" customHeight="1" x14ac:dyDescent="0.25">
      <c r="A46" s="65" t="s">
        <v>43</v>
      </c>
      <c r="B46" s="63">
        <v>21495.22</v>
      </c>
      <c r="C46" s="66">
        <v>0</v>
      </c>
      <c r="D46" s="66">
        <v>0</v>
      </c>
      <c r="E46" s="63">
        <v>21200.07</v>
      </c>
      <c r="F46" s="63">
        <v>98.63</v>
      </c>
      <c r="G46" s="66">
        <v>0</v>
      </c>
    </row>
    <row r="47" spans="1:7" ht="14.45" customHeight="1" x14ac:dyDescent="0.25">
      <c r="A47" s="65" t="s">
        <v>44</v>
      </c>
      <c r="B47" s="63">
        <v>1878.81</v>
      </c>
      <c r="C47" s="63"/>
      <c r="D47" s="63"/>
      <c r="E47" s="63">
        <v>2100.4</v>
      </c>
      <c r="F47" s="63">
        <v>111.79</v>
      </c>
      <c r="G47" s="63"/>
    </row>
    <row r="48" spans="1:7" ht="14.45" customHeight="1" x14ac:dyDescent="0.25">
      <c r="A48" s="65" t="s">
        <v>45</v>
      </c>
      <c r="B48" s="63">
        <v>19196.41</v>
      </c>
      <c r="C48" s="66"/>
      <c r="D48" s="66"/>
      <c r="E48" s="63">
        <v>18794.759999999998</v>
      </c>
      <c r="F48" s="63">
        <v>97.91</v>
      </c>
      <c r="G48" s="66"/>
    </row>
    <row r="49" spans="1:7" ht="14.45" customHeight="1" x14ac:dyDescent="0.25">
      <c r="A49" s="65" t="s">
        <v>46</v>
      </c>
      <c r="B49" s="63">
        <v>420</v>
      </c>
      <c r="C49" s="63"/>
      <c r="D49" s="63"/>
      <c r="E49" s="63">
        <v>304.91000000000003</v>
      </c>
      <c r="F49" s="63">
        <v>72.599999999999994</v>
      </c>
      <c r="G49" s="63"/>
    </row>
    <row r="50" spans="1:7" ht="14.45" customHeight="1" x14ac:dyDescent="0.25">
      <c r="A50" s="65" t="s">
        <v>47</v>
      </c>
      <c r="B50" s="63">
        <v>45365.72</v>
      </c>
      <c r="C50" s="66">
        <v>0</v>
      </c>
      <c r="D50" s="66">
        <v>0</v>
      </c>
      <c r="E50" s="66">
        <v>43915.199999999997</v>
      </c>
      <c r="F50" s="66">
        <v>96.8</v>
      </c>
      <c r="G50" s="66">
        <v>0</v>
      </c>
    </row>
    <row r="51" spans="1:7" ht="14.45" customHeight="1" x14ac:dyDescent="0.25">
      <c r="A51" s="65" t="s">
        <v>48</v>
      </c>
      <c r="B51" s="63">
        <v>6376</v>
      </c>
      <c r="C51" s="66"/>
      <c r="D51" s="66"/>
      <c r="E51" s="63">
        <v>5924.51</v>
      </c>
      <c r="F51" s="63">
        <v>92.92</v>
      </c>
      <c r="G51" s="66"/>
    </row>
    <row r="52" spans="1:7" ht="14.45" customHeight="1" x14ac:dyDescent="0.25">
      <c r="A52" s="58" t="s">
        <v>49</v>
      </c>
      <c r="B52" s="59">
        <v>19888.25</v>
      </c>
      <c r="C52" s="59"/>
      <c r="D52" s="59"/>
      <c r="E52" s="59">
        <v>20723.5</v>
      </c>
      <c r="F52" s="59">
        <v>104.2</v>
      </c>
      <c r="G52" s="59"/>
    </row>
    <row r="53" spans="1:7" ht="14.45" customHeight="1" x14ac:dyDescent="0.25">
      <c r="A53" s="65" t="s">
        <v>50</v>
      </c>
      <c r="B53" s="63">
        <v>16316.48</v>
      </c>
      <c r="C53" s="63"/>
      <c r="D53" s="63"/>
      <c r="E53" s="63">
        <v>15021.02</v>
      </c>
      <c r="F53" s="63">
        <v>92.06</v>
      </c>
      <c r="G53" s="63"/>
    </row>
    <row r="54" spans="1:7" ht="14.45" customHeight="1" x14ac:dyDescent="0.25">
      <c r="A54" s="65" t="s">
        <v>51</v>
      </c>
      <c r="B54" s="63">
        <v>1619.36</v>
      </c>
      <c r="C54" s="66"/>
      <c r="D54" s="66"/>
      <c r="E54" s="63">
        <v>625.04999999999995</v>
      </c>
      <c r="F54" s="63">
        <v>38.6</v>
      </c>
      <c r="G54" s="66"/>
    </row>
    <row r="55" spans="1:7" ht="14.45" customHeight="1" x14ac:dyDescent="0.25">
      <c r="A55" s="65" t="s">
        <v>123</v>
      </c>
      <c r="B55" s="63">
        <v>985.5</v>
      </c>
      <c r="C55" s="66"/>
      <c r="D55" s="66"/>
      <c r="E55" s="63">
        <v>1543.98</v>
      </c>
      <c r="F55" s="63">
        <v>156.66999999999999</v>
      </c>
      <c r="G55" s="66"/>
    </row>
    <row r="56" spans="1:7" ht="14.45" customHeight="1" x14ac:dyDescent="0.25">
      <c r="A56" s="65" t="s">
        <v>124</v>
      </c>
      <c r="B56" s="63">
        <v>180.13</v>
      </c>
      <c r="C56" s="66"/>
      <c r="D56" s="66"/>
      <c r="E56" s="63">
        <v>77.14</v>
      </c>
      <c r="F56" s="63">
        <v>42.82</v>
      </c>
      <c r="G56" s="66"/>
    </row>
    <row r="57" spans="1:7" ht="14.45" customHeight="1" x14ac:dyDescent="0.25">
      <c r="A57" s="65" t="s">
        <v>52</v>
      </c>
      <c r="B57" s="63">
        <v>9735.99</v>
      </c>
      <c r="C57" s="63">
        <v>0</v>
      </c>
      <c r="D57" s="63">
        <v>0</v>
      </c>
      <c r="E57" s="63">
        <v>12244.11</v>
      </c>
      <c r="F57" s="63">
        <v>125.76</v>
      </c>
      <c r="G57" s="63">
        <v>0</v>
      </c>
    </row>
    <row r="58" spans="1:7" ht="14.45" customHeight="1" x14ac:dyDescent="0.25">
      <c r="A58" s="65" t="s">
        <v>53</v>
      </c>
      <c r="B58" s="63">
        <v>345.33</v>
      </c>
      <c r="C58" s="66"/>
      <c r="D58" s="66"/>
      <c r="E58" s="63">
        <v>798.23</v>
      </c>
      <c r="F58" s="63">
        <v>231.15</v>
      </c>
      <c r="G58" s="66"/>
    </row>
    <row r="59" spans="1:7" ht="14.45" customHeight="1" x14ac:dyDescent="0.25">
      <c r="A59" s="65" t="s">
        <v>54</v>
      </c>
      <c r="B59" s="63">
        <v>1964.84</v>
      </c>
      <c r="C59" s="66"/>
      <c r="D59" s="66"/>
      <c r="E59" s="63">
        <v>3497.26</v>
      </c>
      <c r="F59" s="63">
        <v>177.99</v>
      </c>
      <c r="G59" s="66"/>
    </row>
    <row r="60" spans="1:7" ht="14.45" customHeight="1" x14ac:dyDescent="0.25">
      <c r="A60" s="65" t="s">
        <v>55</v>
      </c>
      <c r="B60" s="63">
        <v>1321.46</v>
      </c>
      <c r="C60" s="66"/>
      <c r="D60" s="66"/>
      <c r="E60" s="63">
        <v>1836.09</v>
      </c>
      <c r="F60" s="63">
        <v>138.94</v>
      </c>
      <c r="G60" s="66"/>
    </row>
    <row r="61" spans="1:7" ht="14.45" customHeight="1" x14ac:dyDescent="0.25">
      <c r="A61" s="65" t="s">
        <v>56</v>
      </c>
      <c r="B61" s="63">
        <v>389.78</v>
      </c>
      <c r="C61" s="66"/>
      <c r="D61" s="66"/>
      <c r="E61" s="63">
        <v>389.76</v>
      </c>
      <c r="F61" s="63">
        <v>99.99</v>
      </c>
      <c r="G61" s="66"/>
    </row>
    <row r="62" spans="1:7" ht="14.45" customHeight="1" x14ac:dyDescent="0.25">
      <c r="A62" s="65" t="s">
        <v>57</v>
      </c>
      <c r="B62" s="63">
        <v>2437.19</v>
      </c>
      <c r="C62" s="66"/>
      <c r="D62" s="66"/>
      <c r="E62" s="63">
        <v>2939.14</v>
      </c>
      <c r="F62" s="63">
        <v>120.6</v>
      </c>
      <c r="G62" s="66"/>
    </row>
    <row r="63" spans="1:7" ht="14.45" customHeight="1" x14ac:dyDescent="0.25">
      <c r="A63" s="65" t="s">
        <v>58</v>
      </c>
      <c r="B63" s="66">
        <v>1300</v>
      </c>
      <c r="C63" s="66"/>
      <c r="D63" s="66"/>
      <c r="E63" s="63"/>
      <c r="F63" s="66"/>
      <c r="G63" s="66"/>
    </row>
    <row r="64" spans="1:7" ht="14.45" customHeight="1" x14ac:dyDescent="0.25">
      <c r="A64" s="65" t="s">
        <v>59</v>
      </c>
      <c r="B64" s="63">
        <v>1447.24</v>
      </c>
      <c r="C64" s="63"/>
      <c r="D64" s="63"/>
      <c r="E64" s="63">
        <v>1684.69</v>
      </c>
      <c r="F64" s="63">
        <v>116.41</v>
      </c>
      <c r="G64" s="63"/>
    </row>
    <row r="65" spans="1:7" ht="14.45" customHeight="1" x14ac:dyDescent="0.25">
      <c r="A65" s="65" t="s">
        <v>60</v>
      </c>
      <c r="B65" s="63">
        <v>530.15</v>
      </c>
      <c r="C65" s="66"/>
      <c r="D65" s="66"/>
      <c r="E65" s="63">
        <v>1098.94</v>
      </c>
      <c r="F65" s="63">
        <v>207.29</v>
      </c>
      <c r="G65" s="66"/>
    </row>
    <row r="66" spans="1:7" ht="14.45" customHeight="1" x14ac:dyDescent="0.25">
      <c r="A66" s="65" t="s">
        <v>61</v>
      </c>
      <c r="B66" s="63">
        <v>772.72</v>
      </c>
      <c r="C66" s="66">
        <v>0</v>
      </c>
      <c r="D66" s="66">
        <v>0</v>
      </c>
      <c r="E66" s="63">
        <v>529.58000000000004</v>
      </c>
      <c r="F66" s="63">
        <v>68.53</v>
      </c>
      <c r="G66" s="66">
        <v>0</v>
      </c>
    </row>
    <row r="67" spans="1:7" ht="14.45" customHeight="1" x14ac:dyDescent="0.25">
      <c r="A67" s="65" t="s">
        <v>62</v>
      </c>
      <c r="B67" s="63">
        <v>379.18</v>
      </c>
      <c r="C67" s="66"/>
      <c r="D67" s="66"/>
      <c r="E67" s="63">
        <v>189.59</v>
      </c>
      <c r="F67" s="63">
        <v>50</v>
      </c>
      <c r="G67" s="66"/>
    </row>
    <row r="68" spans="1:7" ht="14.45" customHeight="1" x14ac:dyDescent="0.25">
      <c r="A68" s="65" t="s">
        <v>63</v>
      </c>
      <c r="B68" s="63">
        <v>150</v>
      </c>
      <c r="C68" s="66"/>
      <c r="D68" s="66"/>
      <c r="E68" s="63">
        <v>165</v>
      </c>
      <c r="F68" s="63">
        <v>110</v>
      </c>
      <c r="G68" s="66"/>
    </row>
    <row r="69" spans="1:7" ht="14.45" customHeight="1" x14ac:dyDescent="0.25">
      <c r="A69" s="65" t="s">
        <v>64</v>
      </c>
      <c r="B69" s="63">
        <v>243.54</v>
      </c>
      <c r="C69" s="66"/>
      <c r="D69" s="66"/>
      <c r="E69" s="63">
        <v>63.72</v>
      </c>
      <c r="F69" s="63">
        <v>26.16</v>
      </c>
      <c r="G69" s="66"/>
    </row>
    <row r="70" spans="1:7" ht="14.45" customHeight="1" x14ac:dyDescent="0.25">
      <c r="A70" s="65" t="s">
        <v>65</v>
      </c>
      <c r="B70" s="63"/>
      <c r="C70" s="66"/>
      <c r="D70" s="66"/>
      <c r="E70" s="63">
        <v>111.27</v>
      </c>
      <c r="F70" s="63"/>
      <c r="G70" s="66"/>
    </row>
    <row r="71" spans="1:7" ht="14.45" customHeight="1" x14ac:dyDescent="0.25">
      <c r="A71" s="58" t="s">
        <v>66</v>
      </c>
      <c r="B71" s="59">
        <v>277.08999999999997</v>
      </c>
      <c r="C71" s="59">
        <v>525</v>
      </c>
      <c r="D71" s="59">
        <v>525</v>
      </c>
      <c r="E71" s="59">
        <v>273.47000000000003</v>
      </c>
      <c r="F71" s="59">
        <v>98.69</v>
      </c>
      <c r="G71" s="59">
        <v>52.09</v>
      </c>
    </row>
    <row r="72" spans="1:7" ht="14.45" customHeight="1" x14ac:dyDescent="0.25">
      <c r="A72" s="65" t="s">
        <v>67</v>
      </c>
      <c r="B72" s="63">
        <v>277.08999999999997</v>
      </c>
      <c r="C72" s="66">
        <v>0</v>
      </c>
      <c r="D72" s="66">
        <v>0</v>
      </c>
      <c r="E72" s="63">
        <v>273.47000000000003</v>
      </c>
      <c r="F72" s="63">
        <v>98.69</v>
      </c>
      <c r="G72" s="66">
        <v>0</v>
      </c>
    </row>
    <row r="73" spans="1:7" ht="14.45" customHeight="1" x14ac:dyDescent="0.25">
      <c r="A73" s="65" t="s">
        <v>68</v>
      </c>
      <c r="B73" s="63">
        <v>277.08999999999997</v>
      </c>
      <c r="C73" s="63"/>
      <c r="D73" s="63"/>
      <c r="E73" s="63">
        <v>273.47000000000003</v>
      </c>
      <c r="F73" s="63">
        <v>98.69</v>
      </c>
      <c r="G73" s="63"/>
    </row>
    <row r="74" spans="1:7" ht="14.45" customHeight="1" x14ac:dyDescent="0.25">
      <c r="A74" s="58" t="s">
        <v>69</v>
      </c>
      <c r="B74" s="59">
        <v>0</v>
      </c>
      <c r="C74" s="59">
        <v>5310</v>
      </c>
      <c r="D74" s="59">
        <v>5310</v>
      </c>
      <c r="E74" s="59">
        <v>0</v>
      </c>
      <c r="F74" s="59">
        <v>0</v>
      </c>
      <c r="G74" s="59">
        <v>0</v>
      </c>
    </row>
    <row r="75" spans="1:7" ht="19.5" customHeight="1" x14ac:dyDescent="0.25">
      <c r="A75" s="58" t="s">
        <v>70</v>
      </c>
      <c r="B75" s="59">
        <v>307</v>
      </c>
      <c r="C75" s="59">
        <v>307</v>
      </c>
      <c r="D75" s="59">
        <v>307</v>
      </c>
      <c r="E75" s="59">
        <v>307</v>
      </c>
      <c r="F75" s="59">
        <v>100</v>
      </c>
      <c r="G75" s="59">
        <v>100</v>
      </c>
    </row>
    <row r="76" spans="1:7" ht="14.45" customHeight="1" x14ac:dyDescent="0.25">
      <c r="A76" s="65" t="s">
        <v>71</v>
      </c>
      <c r="B76" s="63">
        <v>307</v>
      </c>
      <c r="C76" s="66">
        <v>0</v>
      </c>
      <c r="D76" s="66">
        <v>0</v>
      </c>
      <c r="E76" s="63">
        <v>307</v>
      </c>
      <c r="F76" s="63">
        <v>100</v>
      </c>
      <c r="G76" s="66">
        <v>0</v>
      </c>
    </row>
    <row r="77" spans="1:7" ht="16.5" customHeight="1" x14ac:dyDescent="0.25">
      <c r="A77" s="65" t="s">
        <v>72</v>
      </c>
      <c r="B77" s="63">
        <v>307</v>
      </c>
      <c r="C77" s="66"/>
      <c r="D77" s="66"/>
      <c r="E77" s="63">
        <v>307</v>
      </c>
      <c r="F77" s="63">
        <v>100</v>
      </c>
      <c r="G77" s="66"/>
    </row>
    <row r="78" spans="1:7" ht="14.45" customHeight="1" x14ac:dyDescent="0.25">
      <c r="A78" s="58" t="s">
        <v>4</v>
      </c>
      <c r="B78" s="59">
        <v>5488.2</v>
      </c>
      <c r="C78" s="59">
        <v>7050</v>
      </c>
      <c r="D78" s="59">
        <v>7050</v>
      </c>
      <c r="E78" s="59">
        <v>1406.56</v>
      </c>
      <c r="F78" s="59">
        <v>25.63</v>
      </c>
      <c r="G78" s="59">
        <v>19.95</v>
      </c>
    </row>
    <row r="79" spans="1:7" ht="14.45" customHeight="1" x14ac:dyDescent="0.25">
      <c r="A79" s="67" t="s">
        <v>165</v>
      </c>
      <c r="B79" s="63">
        <v>0</v>
      </c>
      <c r="C79" s="63">
        <v>0</v>
      </c>
      <c r="D79" s="63">
        <v>0</v>
      </c>
      <c r="E79" s="63">
        <v>855</v>
      </c>
      <c r="F79" s="63">
        <v>0</v>
      </c>
      <c r="G79" s="63">
        <v>0</v>
      </c>
    </row>
    <row r="80" spans="1:7" ht="14.45" customHeight="1" x14ac:dyDescent="0.25">
      <c r="A80" s="65" t="s">
        <v>166</v>
      </c>
      <c r="B80" s="63">
        <v>0</v>
      </c>
      <c r="C80" s="63">
        <v>0</v>
      </c>
      <c r="D80" s="63">
        <v>0</v>
      </c>
      <c r="E80" s="63">
        <v>855</v>
      </c>
      <c r="F80" s="63">
        <v>0</v>
      </c>
      <c r="G80" s="63">
        <v>0</v>
      </c>
    </row>
    <row r="81" spans="1:7" ht="14.45" customHeight="1" x14ac:dyDescent="0.25">
      <c r="A81" s="65" t="s">
        <v>167</v>
      </c>
      <c r="B81" s="63"/>
      <c r="C81" s="66"/>
      <c r="D81" s="66"/>
      <c r="E81" s="63">
        <v>855</v>
      </c>
      <c r="F81" s="63"/>
      <c r="G81" s="66"/>
    </row>
    <row r="82" spans="1:7" ht="14.45" customHeight="1" x14ac:dyDescent="0.25">
      <c r="A82" s="58" t="s">
        <v>73</v>
      </c>
      <c r="B82" s="59">
        <v>628.20000000000005</v>
      </c>
      <c r="C82" s="59">
        <v>6000</v>
      </c>
      <c r="D82" s="59">
        <v>6000</v>
      </c>
      <c r="E82" s="59">
        <v>551.55999999999995</v>
      </c>
      <c r="F82" s="59">
        <v>87.8</v>
      </c>
      <c r="G82" s="59">
        <v>9.19</v>
      </c>
    </row>
    <row r="83" spans="1:7" ht="14.45" customHeight="1" x14ac:dyDescent="0.25">
      <c r="A83" s="65" t="s">
        <v>74</v>
      </c>
      <c r="B83" s="63">
        <v>628.20000000000005</v>
      </c>
      <c r="C83" s="63">
        <v>0</v>
      </c>
      <c r="D83" s="63">
        <v>0</v>
      </c>
      <c r="E83" s="63">
        <v>551.55999999999995</v>
      </c>
      <c r="F83" s="63">
        <v>87.8</v>
      </c>
      <c r="G83" s="63">
        <v>0</v>
      </c>
    </row>
    <row r="84" spans="1:7" ht="14.45" customHeight="1" x14ac:dyDescent="0.25">
      <c r="A84" s="67" t="s">
        <v>75</v>
      </c>
      <c r="B84" s="63">
        <v>628.20000000000005</v>
      </c>
      <c r="C84" s="63"/>
      <c r="D84" s="63"/>
      <c r="E84" s="63">
        <v>551.55999999999995</v>
      </c>
      <c r="F84" s="63">
        <v>87.8</v>
      </c>
      <c r="G84" s="63"/>
    </row>
    <row r="85" spans="1:7" ht="14.45" customHeight="1" x14ac:dyDescent="0.25">
      <c r="A85" s="65" t="s">
        <v>125</v>
      </c>
      <c r="B85" s="63">
        <v>4860</v>
      </c>
      <c r="C85" s="63">
        <v>1050</v>
      </c>
      <c r="D85" s="63">
        <v>1050</v>
      </c>
      <c r="E85" s="63">
        <v>0</v>
      </c>
      <c r="F85" s="63">
        <v>0</v>
      </c>
      <c r="G85" s="63">
        <v>0</v>
      </c>
    </row>
    <row r="86" spans="1:7" ht="14.45" customHeight="1" x14ac:dyDescent="0.25">
      <c r="A86" s="65" t="s">
        <v>126</v>
      </c>
      <c r="B86" s="66">
        <v>4860</v>
      </c>
      <c r="C86" s="66">
        <v>0</v>
      </c>
      <c r="D86" s="66">
        <v>0</v>
      </c>
      <c r="E86" s="63">
        <v>0</v>
      </c>
      <c r="F86" s="66">
        <v>0</v>
      </c>
      <c r="G86" s="66">
        <v>0</v>
      </c>
    </row>
    <row r="87" spans="1:7" ht="28.5" customHeight="1" x14ac:dyDescent="0.25">
      <c r="A87" s="58" t="s">
        <v>127</v>
      </c>
      <c r="B87" s="59">
        <v>4860</v>
      </c>
      <c r="C87" s="59"/>
      <c r="D87" s="59"/>
      <c r="E87" s="59"/>
      <c r="F87" s="59"/>
      <c r="G87" s="59"/>
    </row>
    <row r="88" spans="1:7" ht="28.9" customHeight="1" x14ac:dyDescent="0.25">
      <c r="A88" s="70" t="s">
        <v>76</v>
      </c>
      <c r="B88" s="71">
        <v>534308.63</v>
      </c>
      <c r="C88" s="71">
        <v>998844</v>
      </c>
      <c r="D88" s="71">
        <v>998844</v>
      </c>
      <c r="E88" s="71">
        <v>518398.74</v>
      </c>
      <c r="F88" s="71">
        <v>97.02</v>
      </c>
      <c r="G88" s="71">
        <v>51.9</v>
      </c>
    </row>
  </sheetData>
  <mergeCells count="1">
    <mergeCell ref="A3:G3"/>
  </mergeCells>
  <pageMargins left="0.7" right="0.7" top="0.75" bottom="0.75" header="0.3" footer="0.3"/>
  <pageSetup paperSize="9" scale="53" fitToHeight="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G35"/>
  <sheetViews>
    <sheetView topLeftCell="A7" workbookViewId="0">
      <selection activeCell="A43" sqref="A43"/>
    </sheetView>
  </sheetViews>
  <sheetFormatPr defaultRowHeight="14.45" customHeight="1" x14ac:dyDescent="0.25"/>
  <cols>
    <col min="1" max="1" width="64.42578125" bestFit="1" customWidth="1"/>
    <col min="2" max="2" width="25.5703125" customWidth="1"/>
    <col min="3" max="3" width="23.28515625" customWidth="1"/>
    <col min="4" max="4" width="21" style="7" customWidth="1"/>
    <col min="5" max="5" width="22.42578125" customWidth="1"/>
    <col min="6" max="6" width="14.85546875" customWidth="1"/>
    <col min="7" max="7" width="16.140625" customWidth="1"/>
  </cols>
  <sheetData>
    <row r="2" spans="1:7" ht="14.45" customHeight="1" thickBot="1" x14ac:dyDescent="0.3">
      <c r="A2" s="103" t="s">
        <v>118</v>
      </c>
      <c r="B2" s="1"/>
      <c r="C2" s="1"/>
      <c r="D2" s="6"/>
      <c r="E2" s="1"/>
      <c r="F2" s="1"/>
    </row>
    <row r="3" spans="1:7" ht="54.75" customHeight="1" thickBot="1" x14ac:dyDescent="0.3">
      <c r="A3" s="5" t="s">
        <v>0</v>
      </c>
      <c r="B3" s="5" t="s">
        <v>158</v>
      </c>
      <c r="C3" s="5" t="s">
        <v>159</v>
      </c>
      <c r="D3" s="5" t="s">
        <v>160</v>
      </c>
      <c r="E3" s="5" t="s">
        <v>161</v>
      </c>
      <c r="F3" s="5" t="s">
        <v>162</v>
      </c>
      <c r="G3" s="5" t="s">
        <v>163</v>
      </c>
    </row>
    <row r="4" spans="1:7" s="81" customFormat="1" ht="17.25" customHeight="1" x14ac:dyDescent="0.25">
      <c r="A4" s="101" t="s">
        <v>1</v>
      </c>
      <c r="B4" s="79"/>
      <c r="C4" s="79"/>
      <c r="D4" s="79"/>
      <c r="E4" s="79"/>
      <c r="F4" s="79"/>
      <c r="G4" s="80"/>
    </row>
    <row r="5" spans="1:7" s="81" customFormat="1" ht="25.5" customHeight="1" x14ac:dyDescent="0.25">
      <c r="A5" s="65" t="s">
        <v>77</v>
      </c>
      <c r="B5" s="82">
        <v>19678.68</v>
      </c>
      <c r="C5" s="82">
        <v>25985</v>
      </c>
      <c r="D5" s="82">
        <v>25985</v>
      </c>
      <c r="E5" s="82">
        <v>20551.41</v>
      </c>
      <c r="F5" s="83">
        <v>104.43</v>
      </c>
      <c r="G5" s="83">
        <v>79.09</v>
      </c>
    </row>
    <row r="6" spans="1:7" s="81" customFormat="1" ht="14.45" customHeight="1" x14ac:dyDescent="0.25">
      <c r="A6" s="65" t="s">
        <v>78</v>
      </c>
      <c r="B6" s="82">
        <v>19678.68</v>
      </c>
      <c r="C6" s="82">
        <v>25985</v>
      </c>
      <c r="D6" s="82">
        <v>25985</v>
      </c>
      <c r="E6" s="82">
        <v>20551.41</v>
      </c>
      <c r="F6" s="83">
        <v>104.43</v>
      </c>
      <c r="G6" s="83">
        <v>79.09</v>
      </c>
    </row>
    <row r="7" spans="1:7" s="81" customFormat="1" ht="15" customHeight="1" x14ac:dyDescent="0.25">
      <c r="A7" s="65" t="s">
        <v>79</v>
      </c>
      <c r="B7" s="82">
        <v>3568.42</v>
      </c>
      <c r="C7" s="82">
        <v>4650</v>
      </c>
      <c r="D7" s="82">
        <v>4650</v>
      </c>
      <c r="E7" s="82">
        <v>2676.15</v>
      </c>
      <c r="F7" s="83">
        <v>75</v>
      </c>
      <c r="G7" s="83">
        <v>57.55</v>
      </c>
    </row>
    <row r="8" spans="1:7" s="81" customFormat="1" ht="14.45" customHeight="1" x14ac:dyDescent="0.25">
      <c r="A8" s="65" t="s">
        <v>80</v>
      </c>
      <c r="B8" s="82">
        <v>3568.42</v>
      </c>
      <c r="C8" s="82">
        <v>4650</v>
      </c>
      <c r="D8" s="82">
        <v>4650</v>
      </c>
      <c r="E8" s="82">
        <v>2676.15</v>
      </c>
      <c r="F8" s="83">
        <v>75</v>
      </c>
      <c r="G8" s="83">
        <v>57.55</v>
      </c>
    </row>
    <row r="9" spans="1:7" s="81" customFormat="1" ht="14.45" customHeight="1" x14ac:dyDescent="0.25">
      <c r="A9" s="65" t="s">
        <v>81</v>
      </c>
      <c r="B9" s="82">
        <v>42110.62</v>
      </c>
      <c r="C9" s="82">
        <v>71075</v>
      </c>
      <c r="D9" s="82">
        <v>71075</v>
      </c>
      <c r="E9" s="82">
        <v>48455.29</v>
      </c>
      <c r="F9" s="83">
        <v>115.07</v>
      </c>
      <c r="G9" s="83">
        <v>68.17</v>
      </c>
    </row>
    <row r="10" spans="1:7" s="81" customFormat="1" ht="14.45" customHeight="1" x14ac:dyDescent="0.25">
      <c r="A10" s="65" t="s">
        <v>82</v>
      </c>
      <c r="B10" s="82">
        <v>3623.1</v>
      </c>
      <c r="C10" s="82">
        <v>12250</v>
      </c>
      <c r="D10" s="82">
        <v>12250</v>
      </c>
      <c r="E10" s="82">
        <v>7410</v>
      </c>
      <c r="F10" s="83">
        <v>204.52</v>
      </c>
      <c r="G10" s="83">
        <v>60.49</v>
      </c>
    </row>
    <row r="11" spans="1:7" s="81" customFormat="1" ht="14.45" customHeight="1" x14ac:dyDescent="0.25">
      <c r="A11" s="65" t="s">
        <v>83</v>
      </c>
      <c r="B11" s="82">
        <v>38487.519999999997</v>
      </c>
      <c r="C11" s="82">
        <v>58825</v>
      </c>
      <c r="D11" s="82">
        <v>58825</v>
      </c>
      <c r="E11" s="82">
        <v>41045.29</v>
      </c>
      <c r="F11" s="83">
        <v>106.65</v>
      </c>
      <c r="G11" s="83">
        <v>69.78</v>
      </c>
    </row>
    <row r="12" spans="1:7" s="81" customFormat="1" ht="14.45" customHeight="1" x14ac:dyDescent="0.25">
      <c r="A12" s="65" t="s">
        <v>84</v>
      </c>
      <c r="B12" s="82">
        <v>407084.13</v>
      </c>
      <c r="C12" s="82">
        <v>896634</v>
      </c>
      <c r="D12" s="82">
        <v>896634</v>
      </c>
      <c r="E12" s="82">
        <v>447143.53</v>
      </c>
      <c r="F12" s="83">
        <v>109.84</v>
      </c>
      <c r="G12" s="83">
        <v>49.87</v>
      </c>
    </row>
    <row r="13" spans="1:7" s="81" customFormat="1" ht="14.45" customHeight="1" x14ac:dyDescent="0.25">
      <c r="A13" s="65" t="s">
        <v>168</v>
      </c>
      <c r="B13" s="67"/>
      <c r="C13" s="82">
        <v>20205</v>
      </c>
      <c r="D13" s="82">
        <v>20205</v>
      </c>
      <c r="E13" s="67"/>
      <c r="F13" s="67"/>
      <c r="G13" s="67"/>
    </row>
    <row r="14" spans="1:7" s="81" customFormat="1" ht="14.45" customHeight="1" x14ac:dyDescent="0.25">
      <c r="A14" s="65" t="s">
        <v>169</v>
      </c>
      <c r="B14" s="82">
        <v>8181.91</v>
      </c>
      <c r="C14" s="67"/>
      <c r="D14" s="67"/>
      <c r="E14" s="67"/>
      <c r="F14" s="67"/>
      <c r="G14" s="67"/>
    </row>
    <row r="15" spans="1:7" s="81" customFormat="1" ht="14.45" customHeight="1" x14ac:dyDescent="0.25">
      <c r="A15" s="65" t="s">
        <v>85</v>
      </c>
      <c r="B15" s="82">
        <v>398902.22</v>
      </c>
      <c r="C15" s="82">
        <v>837349</v>
      </c>
      <c r="D15" s="82">
        <v>837349</v>
      </c>
      <c r="E15" s="82">
        <v>428970.93</v>
      </c>
      <c r="F15" s="83">
        <v>107.54</v>
      </c>
      <c r="G15" s="83">
        <v>51.23</v>
      </c>
    </row>
    <row r="16" spans="1:7" s="81" customFormat="1" ht="14.45" customHeight="1" x14ac:dyDescent="0.25">
      <c r="A16" s="65" t="s">
        <v>170</v>
      </c>
      <c r="B16" s="67"/>
      <c r="C16" s="82">
        <v>39080</v>
      </c>
      <c r="D16" s="82">
        <v>39080</v>
      </c>
      <c r="E16" s="82">
        <v>18172.599999999999</v>
      </c>
      <c r="F16" s="67"/>
      <c r="G16" s="83">
        <v>46.5</v>
      </c>
    </row>
    <row r="17" spans="1:7" s="81" customFormat="1" ht="14.45" customHeight="1" x14ac:dyDescent="0.25">
      <c r="A17" s="65" t="s">
        <v>86</v>
      </c>
      <c r="B17" s="67"/>
      <c r="C17" s="83">
        <v>500</v>
      </c>
      <c r="D17" s="83">
        <v>500</v>
      </c>
      <c r="E17" s="83">
        <v>90</v>
      </c>
      <c r="F17" s="67"/>
      <c r="G17" s="83">
        <v>18</v>
      </c>
    </row>
    <row r="18" spans="1:7" s="81" customFormat="1" ht="29.25" customHeight="1" x14ac:dyDescent="0.25">
      <c r="A18" s="95" t="s">
        <v>87</v>
      </c>
      <c r="B18" s="96"/>
      <c r="C18" s="97">
        <v>500</v>
      </c>
      <c r="D18" s="97">
        <v>500</v>
      </c>
      <c r="E18" s="97">
        <v>90</v>
      </c>
      <c r="F18" s="96"/>
      <c r="G18" s="97">
        <v>18</v>
      </c>
    </row>
    <row r="19" spans="1:7" s="81" customFormat="1" ht="15.75" x14ac:dyDescent="0.25">
      <c r="A19" s="98" t="s">
        <v>32</v>
      </c>
      <c r="B19" s="99">
        <v>472441.85</v>
      </c>
      <c r="C19" s="99">
        <v>998844</v>
      </c>
      <c r="D19" s="99">
        <v>998844</v>
      </c>
      <c r="E19" s="99">
        <v>518916.38</v>
      </c>
      <c r="F19" s="100">
        <v>109.84</v>
      </c>
      <c r="G19" s="100">
        <v>51.95</v>
      </c>
    </row>
    <row r="20" spans="1:7" s="81" customFormat="1" ht="14.25" customHeight="1" x14ac:dyDescent="0.25">
      <c r="A20" s="89"/>
      <c r="B20" s="90"/>
      <c r="C20" s="90"/>
      <c r="D20" s="90"/>
      <c r="E20" s="90"/>
      <c r="F20" s="91"/>
      <c r="G20" s="91"/>
    </row>
    <row r="21" spans="1:7" s="81" customFormat="1" ht="14.45" customHeight="1" x14ac:dyDescent="0.25">
      <c r="A21" s="86" t="s">
        <v>77</v>
      </c>
      <c r="B21" s="87">
        <v>19149.93</v>
      </c>
      <c r="C21" s="87">
        <v>25985</v>
      </c>
      <c r="D21" s="87">
        <v>25985</v>
      </c>
      <c r="E21" s="87">
        <v>17688.349999999999</v>
      </c>
      <c r="F21" s="88">
        <v>92.37</v>
      </c>
      <c r="G21" s="88">
        <v>68.069999999999993</v>
      </c>
    </row>
    <row r="22" spans="1:7" s="81" customFormat="1" ht="21" customHeight="1" x14ac:dyDescent="0.25">
      <c r="A22" s="65" t="s">
        <v>78</v>
      </c>
      <c r="B22" s="82">
        <v>19149.93</v>
      </c>
      <c r="C22" s="82">
        <v>25985</v>
      </c>
      <c r="D22" s="82">
        <v>25985</v>
      </c>
      <c r="E22" s="82">
        <v>17688.349999999999</v>
      </c>
      <c r="F22" s="83">
        <v>92.37</v>
      </c>
      <c r="G22" s="83">
        <v>68.069999999999993</v>
      </c>
    </row>
    <row r="23" spans="1:7" s="81" customFormat="1" ht="14.45" customHeight="1" x14ac:dyDescent="0.25">
      <c r="A23" s="65" t="s">
        <v>79</v>
      </c>
      <c r="B23" s="83">
        <v>134.38</v>
      </c>
      <c r="C23" s="82">
        <v>4650</v>
      </c>
      <c r="D23" s="82">
        <v>4650</v>
      </c>
      <c r="E23" s="83">
        <v>543.73</v>
      </c>
      <c r="F23" s="83">
        <v>404.62</v>
      </c>
      <c r="G23" s="83">
        <v>11.69</v>
      </c>
    </row>
    <row r="24" spans="1:7" s="81" customFormat="1" ht="14.45" customHeight="1" x14ac:dyDescent="0.25">
      <c r="A24" s="65" t="s">
        <v>80</v>
      </c>
      <c r="B24" s="83">
        <v>134.38</v>
      </c>
      <c r="C24" s="82">
        <v>4650</v>
      </c>
      <c r="D24" s="82">
        <v>4650</v>
      </c>
      <c r="E24" s="83">
        <v>543.73</v>
      </c>
      <c r="F24" s="83">
        <v>404.62</v>
      </c>
      <c r="G24" s="83">
        <v>11.69</v>
      </c>
    </row>
    <row r="25" spans="1:7" s="81" customFormat="1" ht="14.45" customHeight="1" x14ac:dyDescent="0.25">
      <c r="A25" s="65" t="s">
        <v>81</v>
      </c>
      <c r="B25" s="82">
        <v>47269.39</v>
      </c>
      <c r="C25" s="82">
        <v>71075</v>
      </c>
      <c r="D25" s="82">
        <v>71075</v>
      </c>
      <c r="E25" s="82">
        <v>47254.37</v>
      </c>
      <c r="F25" s="83">
        <v>99.97</v>
      </c>
      <c r="G25" s="83">
        <v>66.489999999999995</v>
      </c>
    </row>
    <row r="26" spans="1:7" s="81" customFormat="1" ht="14.45" customHeight="1" x14ac:dyDescent="0.25">
      <c r="A26" s="65" t="s">
        <v>82</v>
      </c>
      <c r="B26" s="82">
        <v>7160.15</v>
      </c>
      <c r="C26" s="82">
        <v>12250</v>
      </c>
      <c r="D26" s="82">
        <v>12250</v>
      </c>
      <c r="E26" s="82">
        <v>8324.6299999999992</v>
      </c>
      <c r="F26" s="83">
        <v>116.26</v>
      </c>
      <c r="G26" s="83">
        <v>67.959999999999994</v>
      </c>
    </row>
    <row r="27" spans="1:7" s="81" customFormat="1" ht="14.45" customHeight="1" x14ac:dyDescent="0.25">
      <c r="A27" s="65" t="s">
        <v>83</v>
      </c>
      <c r="B27" s="82">
        <v>40109.24</v>
      </c>
      <c r="C27" s="82">
        <v>58825</v>
      </c>
      <c r="D27" s="82">
        <v>58825</v>
      </c>
      <c r="E27" s="82">
        <v>38929.74</v>
      </c>
      <c r="F27" s="83">
        <v>97.06</v>
      </c>
      <c r="G27" s="83">
        <v>66.180000000000007</v>
      </c>
    </row>
    <row r="28" spans="1:7" s="81" customFormat="1" ht="14.45" customHeight="1" x14ac:dyDescent="0.25">
      <c r="A28" s="65" t="s">
        <v>84</v>
      </c>
      <c r="B28" s="82">
        <v>467330.65</v>
      </c>
      <c r="C28" s="82">
        <v>896634</v>
      </c>
      <c r="D28" s="82">
        <v>896634</v>
      </c>
      <c r="E28" s="82">
        <v>452685.88</v>
      </c>
      <c r="F28" s="83">
        <v>96.87</v>
      </c>
      <c r="G28" s="83">
        <v>50.49</v>
      </c>
    </row>
    <row r="29" spans="1:7" s="81" customFormat="1" ht="14.45" customHeight="1" x14ac:dyDescent="0.25">
      <c r="A29" s="65" t="s">
        <v>168</v>
      </c>
      <c r="B29" s="67"/>
      <c r="C29" s="82">
        <v>20205</v>
      </c>
      <c r="D29" s="82">
        <v>20205</v>
      </c>
      <c r="E29" s="67"/>
      <c r="F29" s="67"/>
      <c r="G29" s="67"/>
    </row>
    <row r="30" spans="1:7" s="81" customFormat="1" ht="14.45" customHeight="1" x14ac:dyDescent="0.25">
      <c r="A30" s="65" t="s">
        <v>169</v>
      </c>
      <c r="B30" s="82">
        <v>8181.91</v>
      </c>
      <c r="C30" s="67"/>
      <c r="D30" s="67"/>
      <c r="E30" s="67"/>
      <c r="F30" s="67"/>
      <c r="G30" s="67"/>
    </row>
    <row r="31" spans="1:7" s="81" customFormat="1" ht="14.45" customHeight="1" x14ac:dyDescent="0.25">
      <c r="A31" s="65" t="s">
        <v>85</v>
      </c>
      <c r="B31" s="82">
        <v>459148.74</v>
      </c>
      <c r="C31" s="82">
        <v>837349</v>
      </c>
      <c r="D31" s="82">
        <v>837349</v>
      </c>
      <c r="E31" s="82">
        <v>431878.47</v>
      </c>
      <c r="F31" s="83">
        <v>94.06</v>
      </c>
      <c r="G31" s="83">
        <v>51.58</v>
      </c>
    </row>
    <row r="32" spans="1:7" s="81" customFormat="1" ht="14.45" customHeight="1" x14ac:dyDescent="0.25">
      <c r="A32" s="65" t="s">
        <v>170</v>
      </c>
      <c r="B32" s="67"/>
      <c r="C32" s="82">
        <v>39080</v>
      </c>
      <c r="D32" s="82">
        <v>39080</v>
      </c>
      <c r="E32" s="82">
        <v>20807.41</v>
      </c>
      <c r="F32" s="67"/>
      <c r="G32" s="83">
        <v>53.24</v>
      </c>
    </row>
    <row r="33" spans="1:7" s="81" customFormat="1" ht="14.45" customHeight="1" x14ac:dyDescent="0.25">
      <c r="A33" s="65" t="s">
        <v>86</v>
      </c>
      <c r="B33" s="83">
        <v>424.28</v>
      </c>
      <c r="C33" s="83">
        <v>500</v>
      </c>
      <c r="D33" s="83">
        <v>500</v>
      </c>
      <c r="E33" s="83">
        <v>226.41</v>
      </c>
      <c r="F33" s="83">
        <v>53.36</v>
      </c>
      <c r="G33" s="83">
        <v>45.28</v>
      </c>
    </row>
    <row r="34" spans="1:7" s="81" customFormat="1" ht="14.45" customHeight="1" x14ac:dyDescent="0.25">
      <c r="A34" s="65" t="s">
        <v>87</v>
      </c>
      <c r="B34" s="83">
        <v>424.28</v>
      </c>
      <c r="C34" s="83">
        <v>500</v>
      </c>
      <c r="D34" s="83">
        <v>500</v>
      </c>
      <c r="E34" s="83">
        <v>226.41</v>
      </c>
      <c r="F34" s="83">
        <v>53.36</v>
      </c>
      <c r="G34" s="83">
        <v>45.28</v>
      </c>
    </row>
    <row r="35" spans="1:7" s="81" customFormat="1" ht="14.45" customHeight="1" x14ac:dyDescent="0.25">
      <c r="A35" s="92" t="s">
        <v>76</v>
      </c>
      <c r="B35" s="93">
        <v>534308.63</v>
      </c>
      <c r="C35" s="93">
        <v>998844</v>
      </c>
      <c r="D35" s="93">
        <v>998844</v>
      </c>
      <c r="E35" s="93">
        <v>518398.74</v>
      </c>
      <c r="F35" s="94">
        <v>97.02</v>
      </c>
      <c r="G35" s="94">
        <v>51.9</v>
      </c>
    </row>
  </sheetData>
  <pageMargins left="0.7" right="0.7" top="0.75" bottom="0.75" header="0.3" footer="0.3"/>
  <pageSetup paperSize="9" scale="70" fitToHeight="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G9"/>
  <sheetViews>
    <sheetView workbookViewId="0">
      <selection activeCell="D15" sqref="D15"/>
    </sheetView>
  </sheetViews>
  <sheetFormatPr defaultRowHeight="15" x14ac:dyDescent="0.25"/>
  <cols>
    <col min="1" max="1" width="53.140625" customWidth="1"/>
    <col min="2" max="2" width="28.85546875" customWidth="1"/>
    <col min="3" max="3" width="25.5703125" customWidth="1"/>
    <col min="4" max="4" width="23" customWidth="1"/>
    <col min="5" max="5" width="24.28515625" customWidth="1"/>
    <col min="6" max="6" width="16.140625" customWidth="1"/>
    <col min="7" max="7" width="14.140625" customWidth="1"/>
  </cols>
  <sheetData>
    <row r="2" spans="1:7" ht="16.5" thickBot="1" x14ac:dyDescent="0.3">
      <c r="A2" s="81" t="s">
        <v>95</v>
      </c>
      <c r="B2" s="1"/>
      <c r="C2" s="1"/>
      <c r="D2" s="1"/>
      <c r="E2" s="1"/>
      <c r="F2" s="1"/>
    </row>
    <row r="3" spans="1:7" ht="48" thickBot="1" x14ac:dyDescent="0.3">
      <c r="A3" s="54" t="s">
        <v>0</v>
      </c>
      <c r="B3" s="54" t="s">
        <v>158</v>
      </c>
      <c r="C3" s="54" t="s">
        <v>159</v>
      </c>
      <c r="D3" s="54" t="s">
        <v>160</v>
      </c>
      <c r="E3" s="54" t="s">
        <v>161</v>
      </c>
      <c r="F3" s="54" t="s">
        <v>162</v>
      </c>
      <c r="G3" s="54" t="s">
        <v>163</v>
      </c>
    </row>
    <row r="4" spans="1:7" ht="15.75" x14ac:dyDescent="0.25">
      <c r="A4" s="79" t="s">
        <v>1</v>
      </c>
      <c r="B4" s="79"/>
      <c r="C4" s="79"/>
      <c r="D4" s="79"/>
      <c r="E4" s="79"/>
      <c r="F4" s="79"/>
      <c r="G4" s="80"/>
    </row>
    <row r="5" spans="1:7" ht="15.75" x14ac:dyDescent="0.25">
      <c r="A5" s="64" t="s">
        <v>92</v>
      </c>
      <c r="B5" s="84">
        <v>534308.63</v>
      </c>
      <c r="C5" s="84">
        <v>998844</v>
      </c>
      <c r="D5" s="84">
        <v>998844</v>
      </c>
      <c r="E5" s="84">
        <v>518398.74</v>
      </c>
      <c r="F5" s="85">
        <v>97.02</v>
      </c>
      <c r="G5" s="83">
        <v>51.9</v>
      </c>
    </row>
    <row r="6" spans="1:7" ht="15.75" x14ac:dyDescent="0.25">
      <c r="A6" s="115" t="s">
        <v>93</v>
      </c>
      <c r="B6" s="82">
        <v>534001.63</v>
      </c>
      <c r="C6" s="82">
        <v>998485</v>
      </c>
      <c r="D6" s="82">
        <v>998485</v>
      </c>
      <c r="E6" s="82">
        <v>518091.74</v>
      </c>
      <c r="F6" s="83">
        <v>97.02</v>
      </c>
      <c r="G6" s="83">
        <v>51.89</v>
      </c>
    </row>
    <row r="7" spans="1:7" ht="15.75" x14ac:dyDescent="0.25">
      <c r="A7" s="115" t="s">
        <v>128</v>
      </c>
      <c r="B7" s="67"/>
      <c r="C7" s="83">
        <v>52</v>
      </c>
      <c r="D7" s="83">
        <v>52</v>
      </c>
      <c r="E7" s="67"/>
      <c r="F7" s="67"/>
      <c r="G7" s="67"/>
    </row>
    <row r="8" spans="1:7" ht="15.75" x14ac:dyDescent="0.25">
      <c r="A8" s="115" t="s">
        <v>94</v>
      </c>
      <c r="B8" s="83">
        <v>307</v>
      </c>
      <c r="C8" s="83">
        <v>307</v>
      </c>
      <c r="D8" s="83">
        <v>307</v>
      </c>
      <c r="E8" s="83">
        <v>307</v>
      </c>
      <c r="F8" s="83">
        <v>100</v>
      </c>
      <c r="G8" s="83">
        <v>100</v>
      </c>
    </row>
    <row r="9" spans="1:7" ht="15.75" x14ac:dyDescent="0.25">
      <c r="A9" s="92" t="s">
        <v>76</v>
      </c>
      <c r="B9" s="93">
        <v>534308.63</v>
      </c>
      <c r="C9" s="93">
        <v>998844</v>
      </c>
      <c r="D9" s="93">
        <v>998844</v>
      </c>
      <c r="E9" s="93">
        <v>518398.74</v>
      </c>
      <c r="F9" s="94">
        <v>97.02</v>
      </c>
      <c r="G9" s="94">
        <v>51.9</v>
      </c>
    </row>
  </sheetData>
  <pageMargins left="0.7" right="0.7" top="0.75" bottom="0.75" header="0.3" footer="0.3"/>
  <pageSetup paperSize="9" scale="71" fitToHeight="0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A415-6442-477B-ACFE-A382C5EE4430}">
  <sheetPr>
    <pageSetUpPr fitToPage="1"/>
  </sheetPr>
  <dimension ref="A1:H24"/>
  <sheetViews>
    <sheetView workbookViewId="0">
      <selection activeCell="K8" sqref="K8"/>
    </sheetView>
  </sheetViews>
  <sheetFormatPr defaultRowHeight="15" x14ac:dyDescent="0.25"/>
  <cols>
    <col min="1" max="1" width="73.7109375" customWidth="1"/>
    <col min="2" max="3" width="17.28515625" customWidth="1"/>
    <col min="4" max="4" width="17.7109375" customWidth="1"/>
    <col min="5" max="5" width="17.28515625" customWidth="1"/>
    <col min="6" max="6" width="11.140625" bestFit="1" customWidth="1"/>
    <col min="7" max="7" width="10" bestFit="1" customWidth="1"/>
  </cols>
  <sheetData>
    <row r="1" spans="1:8" ht="22.15" customHeight="1" x14ac:dyDescent="0.25">
      <c r="A1" s="139" t="s">
        <v>132</v>
      </c>
      <c r="B1" s="139"/>
      <c r="C1" s="139"/>
      <c r="D1" s="139"/>
      <c r="E1" s="139"/>
      <c r="F1" s="139"/>
      <c r="G1" s="139"/>
    </row>
    <row r="2" spans="1:8" x14ac:dyDescent="0.25">
      <c r="A2" s="139"/>
      <c r="B2" s="139"/>
      <c r="C2" s="139"/>
      <c r="D2" s="139"/>
      <c r="E2" s="139"/>
      <c r="F2" s="139"/>
      <c r="G2" s="139"/>
    </row>
    <row r="3" spans="1:8" ht="15.6" customHeight="1" x14ac:dyDescent="0.25">
      <c r="A3" s="137" t="s">
        <v>133</v>
      </c>
      <c r="B3" s="137"/>
      <c r="C3" s="137"/>
      <c r="D3" s="137"/>
      <c r="E3" s="137"/>
      <c r="F3" s="137"/>
      <c r="G3" s="137"/>
    </row>
    <row r="4" spans="1:8" ht="15.75" thickBot="1" x14ac:dyDescent="0.3">
      <c r="A4" s="138"/>
      <c r="B4" s="138"/>
      <c r="C4" s="138"/>
      <c r="D4" s="138"/>
      <c r="E4" s="138"/>
      <c r="F4" s="138"/>
      <c r="G4" s="138"/>
    </row>
    <row r="5" spans="1:8" ht="49.9" customHeight="1" thickBot="1" x14ac:dyDescent="0.3">
      <c r="A5" s="116" t="s">
        <v>0</v>
      </c>
      <c r="B5" s="116" t="s">
        <v>179</v>
      </c>
      <c r="C5" s="116" t="s">
        <v>171</v>
      </c>
      <c r="D5" s="116" t="s">
        <v>172</v>
      </c>
      <c r="E5" s="117" t="s">
        <v>180</v>
      </c>
      <c r="F5" s="116" t="s">
        <v>113</v>
      </c>
      <c r="G5" s="116" t="s">
        <v>102</v>
      </c>
      <c r="H5" s="74"/>
    </row>
    <row r="6" spans="1:8" x14ac:dyDescent="0.25">
      <c r="A6" s="52">
        <v>1</v>
      </c>
      <c r="B6" s="52">
        <v>2</v>
      </c>
      <c r="C6" s="52">
        <v>3</v>
      </c>
      <c r="D6" s="52">
        <v>4</v>
      </c>
      <c r="E6" s="52">
        <v>5</v>
      </c>
      <c r="F6" s="52" t="s">
        <v>103</v>
      </c>
      <c r="G6" s="52" t="s">
        <v>104</v>
      </c>
      <c r="H6" s="74"/>
    </row>
    <row r="7" spans="1:8" ht="25.9" customHeight="1" x14ac:dyDescent="0.25">
      <c r="A7" s="11" t="s">
        <v>134</v>
      </c>
      <c r="B7" s="12"/>
      <c r="C7" s="12"/>
      <c r="D7" s="12"/>
      <c r="E7" s="12"/>
      <c r="F7" s="13"/>
      <c r="G7" s="14"/>
      <c r="H7" s="74"/>
    </row>
    <row r="8" spans="1:8" ht="22.9" customHeight="1" x14ac:dyDescent="0.25">
      <c r="A8" s="15" t="s">
        <v>135</v>
      </c>
      <c r="B8" s="16">
        <f>B9+B11</f>
        <v>0</v>
      </c>
      <c r="C8" s="16">
        <f t="shared" ref="C8:E8" si="0">C9+C11</f>
        <v>0</v>
      </c>
      <c r="D8" s="16">
        <f t="shared" si="0"/>
        <v>0</v>
      </c>
      <c r="E8" s="16">
        <f t="shared" si="0"/>
        <v>0</v>
      </c>
      <c r="F8" s="17" t="str">
        <f>IFERROR(E8/B8*100,"-")</f>
        <v>-</v>
      </c>
      <c r="G8" s="17" t="str">
        <f>IFERROR(E8/D8*100,"-")</f>
        <v>-</v>
      </c>
      <c r="H8" s="74"/>
    </row>
    <row r="9" spans="1:8" ht="27" customHeight="1" x14ac:dyDescent="0.25">
      <c r="A9" s="18" t="s">
        <v>136</v>
      </c>
      <c r="B9" s="16">
        <f>B10</f>
        <v>0</v>
      </c>
      <c r="C9" s="16">
        <f t="shared" ref="C9:E9" si="1">C10</f>
        <v>0</v>
      </c>
      <c r="D9" s="16">
        <f t="shared" si="1"/>
        <v>0</v>
      </c>
      <c r="E9" s="16">
        <f t="shared" si="1"/>
        <v>0</v>
      </c>
      <c r="F9" s="17" t="str">
        <f t="shared" ref="F9:F24" si="2">IFERROR(E9/B9*100,"-")</f>
        <v>-</v>
      </c>
      <c r="G9" s="17" t="str">
        <f t="shared" ref="G9:G24" si="3">IFERROR(E9/D9*100,"-")</f>
        <v>-</v>
      </c>
      <c r="H9" s="74"/>
    </row>
    <row r="10" spans="1:8" ht="15.6" customHeight="1" x14ac:dyDescent="0.25">
      <c r="A10" s="19" t="s">
        <v>137</v>
      </c>
      <c r="B10" s="20">
        <v>0</v>
      </c>
      <c r="C10" s="20">
        <v>0</v>
      </c>
      <c r="D10" s="20">
        <v>0</v>
      </c>
      <c r="E10" s="20">
        <v>0</v>
      </c>
      <c r="F10" s="21" t="str">
        <f t="shared" si="2"/>
        <v>-</v>
      </c>
      <c r="G10" s="17" t="str">
        <f t="shared" si="3"/>
        <v>-</v>
      </c>
      <c r="H10" s="74"/>
    </row>
    <row r="11" spans="1:8" ht="23.45" customHeight="1" x14ac:dyDescent="0.25">
      <c r="A11" s="18" t="s">
        <v>138</v>
      </c>
      <c r="B11" s="16">
        <f>B12</f>
        <v>0</v>
      </c>
      <c r="C11" s="16">
        <f t="shared" ref="C11:E11" si="4">C12</f>
        <v>0</v>
      </c>
      <c r="D11" s="16">
        <f t="shared" si="4"/>
        <v>0</v>
      </c>
      <c r="E11" s="16">
        <f t="shared" si="4"/>
        <v>0</v>
      </c>
      <c r="F11" s="17" t="str">
        <f t="shared" si="2"/>
        <v>-</v>
      </c>
      <c r="G11" s="17" t="str">
        <f t="shared" si="3"/>
        <v>-</v>
      </c>
      <c r="H11" s="74"/>
    </row>
    <row r="12" spans="1:8" ht="22.15" customHeight="1" x14ac:dyDescent="0.25">
      <c r="A12" s="19" t="s">
        <v>139</v>
      </c>
      <c r="B12" s="20">
        <v>0</v>
      </c>
      <c r="C12" s="20">
        <v>0</v>
      </c>
      <c r="D12" s="20">
        <v>0</v>
      </c>
      <c r="E12" s="20">
        <v>0</v>
      </c>
      <c r="F12" s="21" t="str">
        <f t="shared" si="2"/>
        <v>-</v>
      </c>
      <c r="G12" s="17" t="str">
        <f t="shared" si="3"/>
        <v>-</v>
      </c>
      <c r="H12" s="74"/>
    </row>
    <row r="13" spans="1:8" ht="3.6" customHeight="1" x14ac:dyDescent="0.25">
      <c r="A13" s="19"/>
      <c r="B13" s="22"/>
      <c r="C13" s="22"/>
      <c r="D13" s="22"/>
      <c r="E13" s="22"/>
      <c r="F13" s="21"/>
      <c r="G13" s="17"/>
      <c r="H13" s="74"/>
    </row>
    <row r="14" spans="1:8" ht="16.149999999999999" customHeight="1" x14ac:dyDescent="0.25">
      <c r="A14" s="23" t="s">
        <v>140</v>
      </c>
      <c r="B14" s="24">
        <f>B8</f>
        <v>0</v>
      </c>
      <c r="C14" s="24">
        <f t="shared" ref="C14:E14" si="5">C8</f>
        <v>0</v>
      </c>
      <c r="D14" s="24">
        <f t="shared" si="5"/>
        <v>0</v>
      </c>
      <c r="E14" s="24">
        <f t="shared" si="5"/>
        <v>0</v>
      </c>
      <c r="F14" s="25" t="str">
        <f t="shared" si="2"/>
        <v>-</v>
      </c>
      <c r="G14" s="25" t="str">
        <f t="shared" si="3"/>
        <v>-</v>
      </c>
      <c r="H14" s="74"/>
    </row>
    <row r="15" spans="1:8" x14ac:dyDescent="0.25">
      <c r="A15" s="26"/>
      <c r="B15" s="27"/>
      <c r="C15" s="27"/>
      <c r="D15" s="27"/>
      <c r="E15" s="27"/>
      <c r="F15" s="28"/>
      <c r="G15" s="29"/>
      <c r="H15" s="74"/>
    </row>
    <row r="16" spans="1:8" ht="36" customHeight="1" x14ac:dyDescent="0.25">
      <c r="A16" s="11" t="s">
        <v>141</v>
      </c>
      <c r="B16" s="30"/>
      <c r="C16" s="30"/>
      <c r="D16" s="30"/>
      <c r="E16" s="30"/>
      <c r="F16" s="31" t="str">
        <f t="shared" si="2"/>
        <v>-</v>
      </c>
      <c r="G16" s="31" t="str">
        <f t="shared" si="3"/>
        <v>-</v>
      </c>
      <c r="H16" s="74"/>
    </row>
    <row r="17" spans="1:8" ht="21.6" customHeight="1" x14ac:dyDescent="0.25">
      <c r="A17" s="15" t="s">
        <v>142</v>
      </c>
      <c r="B17" s="16">
        <f>B18+B20</f>
        <v>0</v>
      </c>
      <c r="C17" s="16">
        <f t="shared" ref="C17:E17" si="6">C18+C20</f>
        <v>0</v>
      </c>
      <c r="D17" s="16">
        <f t="shared" si="6"/>
        <v>0</v>
      </c>
      <c r="E17" s="16">
        <f t="shared" si="6"/>
        <v>0</v>
      </c>
      <c r="F17" s="17" t="str">
        <f t="shared" si="2"/>
        <v>-</v>
      </c>
      <c r="G17" s="17" t="str">
        <f t="shared" si="3"/>
        <v>-</v>
      </c>
      <c r="H17" s="74"/>
    </row>
    <row r="18" spans="1:8" ht="25.9" customHeight="1" x14ac:dyDescent="0.25">
      <c r="A18" s="18" t="s">
        <v>143</v>
      </c>
      <c r="B18" s="16">
        <f>B19</f>
        <v>0</v>
      </c>
      <c r="C18" s="16">
        <f t="shared" ref="C18:E18" si="7">C19</f>
        <v>0</v>
      </c>
      <c r="D18" s="16">
        <f t="shared" si="7"/>
        <v>0</v>
      </c>
      <c r="E18" s="16">
        <f t="shared" si="7"/>
        <v>0</v>
      </c>
      <c r="F18" s="17" t="str">
        <f t="shared" si="2"/>
        <v>-</v>
      </c>
      <c r="G18" s="17" t="str">
        <f t="shared" si="3"/>
        <v>-</v>
      </c>
      <c r="H18" s="74"/>
    </row>
    <row r="19" spans="1:8" ht="17.45" customHeight="1" x14ac:dyDescent="0.25">
      <c r="A19" s="19" t="s">
        <v>144</v>
      </c>
      <c r="B19" s="20">
        <v>0</v>
      </c>
      <c r="C19" s="20">
        <v>0</v>
      </c>
      <c r="D19" s="20">
        <v>0</v>
      </c>
      <c r="E19" s="20">
        <v>0</v>
      </c>
      <c r="F19" s="21" t="str">
        <f t="shared" si="2"/>
        <v>-</v>
      </c>
      <c r="G19" s="17" t="str">
        <f t="shared" si="3"/>
        <v>-</v>
      </c>
      <c r="H19" s="74"/>
    </row>
    <row r="20" spans="1:8" ht="28.15" customHeight="1" x14ac:dyDescent="0.25">
      <c r="A20" s="18" t="s">
        <v>145</v>
      </c>
      <c r="B20" s="16">
        <f>B21+B22</f>
        <v>0</v>
      </c>
      <c r="C20" s="16">
        <f t="shared" ref="C20:E20" si="8">C21+C22</f>
        <v>0</v>
      </c>
      <c r="D20" s="16">
        <f t="shared" si="8"/>
        <v>0</v>
      </c>
      <c r="E20" s="16">
        <f t="shared" si="8"/>
        <v>0</v>
      </c>
      <c r="F20" s="17" t="str">
        <f t="shared" si="2"/>
        <v>-</v>
      </c>
      <c r="G20" s="17" t="str">
        <f t="shared" si="3"/>
        <v>-</v>
      </c>
      <c r="H20" s="74"/>
    </row>
    <row r="21" spans="1:8" ht="26.25" x14ac:dyDescent="0.25">
      <c r="A21" s="19" t="s">
        <v>146</v>
      </c>
      <c r="B21" s="20">
        <v>0</v>
      </c>
      <c r="C21" s="20">
        <v>0</v>
      </c>
      <c r="D21" s="20">
        <v>0</v>
      </c>
      <c r="E21" s="20">
        <v>0</v>
      </c>
      <c r="F21" s="21" t="str">
        <f t="shared" si="2"/>
        <v>-</v>
      </c>
      <c r="G21" s="17" t="str">
        <f t="shared" si="3"/>
        <v>-</v>
      </c>
      <c r="H21" s="74"/>
    </row>
    <row r="22" spans="1:8" ht="73.150000000000006" hidden="1" customHeight="1" x14ac:dyDescent="0.25">
      <c r="A22" s="19" t="s">
        <v>147</v>
      </c>
      <c r="B22" s="20">
        <v>0</v>
      </c>
      <c r="C22" s="20">
        <v>0</v>
      </c>
      <c r="D22" s="20">
        <v>0</v>
      </c>
      <c r="E22" s="20">
        <v>0</v>
      </c>
      <c r="F22" s="21" t="str">
        <f t="shared" si="2"/>
        <v>-</v>
      </c>
      <c r="G22" s="17" t="str">
        <f t="shared" si="3"/>
        <v>-</v>
      </c>
      <c r="H22" s="74"/>
    </row>
    <row r="23" spans="1:8" hidden="1" x14ac:dyDescent="0.25">
      <c r="A23" s="19"/>
      <c r="B23" s="22"/>
      <c r="C23" s="22"/>
      <c r="D23" s="22"/>
      <c r="E23" s="22"/>
      <c r="F23" s="21"/>
      <c r="G23" s="21"/>
      <c r="H23" s="74"/>
    </row>
    <row r="24" spans="1:8" ht="18.600000000000001" customHeight="1" x14ac:dyDescent="0.25">
      <c r="A24" s="23" t="s">
        <v>148</v>
      </c>
      <c r="B24" s="24">
        <f>B17</f>
        <v>0</v>
      </c>
      <c r="C24" s="24">
        <f t="shared" ref="C24:E24" si="9">C17</f>
        <v>0</v>
      </c>
      <c r="D24" s="24">
        <f t="shared" si="9"/>
        <v>0</v>
      </c>
      <c r="E24" s="24">
        <f t="shared" si="9"/>
        <v>0</v>
      </c>
      <c r="F24" s="25" t="str">
        <f t="shared" si="2"/>
        <v>-</v>
      </c>
      <c r="G24" s="25" t="str">
        <f t="shared" si="3"/>
        <v>-</v>
      </c>
      <c r="H24" s="74"/>
    </row>
  </sheetData>
  <mergeCells count="3">
    <mergeCell ref="A3:G3"/>
    <mergeCell ref="A4:G4"/>
    <mergeCell ref="A1:G2"/>
  </mergeCells>
  <conditionalFormatting sqref="B10:E10">
    <cfRule type="containsBlanks" dxfId="8" priority="4">
      <formula>LEN(TRIM(B10))=0</formula>
    </cfRule>
  </conditionalFormatting>
  <conditionalFormatting sqref="B12:E12">
    <cfRule type="containsBlanks" dxfId="7" priority="3">
      <formula>LEN(TRIM(B12))=0</formula>
    </cfRule>
  </conditionalFormatting>
  <conditionalFormatting sqref="B19:E19">
    <cfRule type="containsBlanks" dxfId="6" priority="2">
      <formula>LEN(TRIM(B19))=0</formula>
    </cfRule>
  </conditionalFormatting>
  <conditionalFormatting sqref="B21:E22">
    <cfRule type="containsBlanks" dxfId="5" priority="1">
      <formula>LEN(TRIM(B21))=0</formula>
    </cfRule>
  </conditionalFormatting>
  <pageMargins left="0.7" right="0.7" top="0.75" bottom="0.75" header="0.3" footer="0.3"/>
  <pageSetup paperSize="9" scale="80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C5CC7-CA1E-45E9-98D7-5B9990722AE6}">
  <sheetPr>
    <pageSetUpPr fitToPage="1"/>
  </sheetPr>
  <dimension ref="A1:G23"/>
  <sheetViews>
    <sheetView workbookViewId="0">
      <selection activeCell="L15" sqref="L15"/>
    </sheetView>
  </sheetViews>
  <sheetFormatPr defaultRowHeight="15" x14ac:dyDescent="0.25"/>
  <cols>
    <col min="1" max="1" width="73.7109375" customWidth="1"/>
    <col min="2" max="3" width="17.28515625" customWidth="1"/>
    <col min="4" max="4" width="17.7109375" customWidth="1"/>
    <col min="5" max="5" width="17.28515625" customWidth="1"/>
    <col min="6" max="6" width="11.140625" bestFit="1" customWidth="1"/>
    <col min="7" max="7" width="10" bestFit="1" customWidth="1"/>
  </cols>
  <sheetData>
    <row r="1" spans="1:7" ht="15.75" x14ac:dyDescent="0.25">
      <c r="A1" s="137" t="s">
        <v>149</v>
      </c>
      <c r="B1" s="137"/>
      <c r="C1" s="137"/>
      <c r="D1" s="137"/>
      <c r="E1" s="137"/>
      <c r="F1" s="137"/>
      <c r="G1" s="137"/>
    </row>
    <row r="2" spans="1:7" ht="15.75" thickBot="1" x14ac:dyDescent="0.3">
      <c r="A2" s="9"/>
      <c r="B2" s="9"/>
      <c r="C2" s="9"/>
      <c r="D2" s="9"/>
      <c r="E2" s="9"/>
      <c r="F2" s="38"/>
      <c r="G2" s="38"/>
    </row>
    <row r="3" spans="1:7" ht="48.75" customHeight="1" thickBot="1" x14ac:dyDescent="0.3">
      <c r="A3" s="116" t="s">
        <v>0</v>
      </c>
      <c r="B3" s="116" t="s">
        <v>179</v>
      </c>
      <c r="C3" s="116" t="s">
        <v>171</v>
      </c>
      <c r="D3" s="116" t="s">
        <v>172</v>
      </c>
      <c r="E3" s="117" t="s">
        <v>180</v>
      </c>
      <c r="F3" s="116" t="s">
        <v>113</v>
      </c>
      <c r="G3" s="116" t="s">
        <v>102</v>
      </c>
    </row>
    <row r="4" spans="1:7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39" t="s">
        <v>103</v>
      </c>
      <c r="G4" s="39" t="s">
        <v>104</v>
      </c>
    </row>
    <row r="5" spans="1:7" ht="24.6" customHeight="1" x14ac:dyDescent="0.25">
      <c r="A5" s="11" t="s">
        <v>150</v>
      </c>
      <c r="B5" s="11"/>
      <c r="C5" s="11"/>
      <c r="D5" s="11"/>
      <c r="E5" s="11"/>
      <c r="F5" s="40"/>
      <c r="G5" s="40"/>
    </row>
    <row r="6" spans="1:7" ht="19.149999999999999" customHeight="1" x14ac:dyDescent="0.25">
      <c r="A6" s="18" t="s">
        <v>77</v>
      </c>
      <c r="B6" s="32">
        <f>B7</f>
        <v>0</v>
      </c>
      <c r="C6" s="32">
        <f t="shared" ref="C6:E6" si="0">C7</f>
        <v>0</v>
      </c>
      <c r="D6" s="32">
        <f t="shared" si="0"/>
        <v>0</v>
      </c>
      <c r="E6" s="32">
        <f t="shared" si="0"/>
        <v>0</v>
      </c>
      <c r="F6" s="41" t="str">
        <f>IFERROR(E6/B6*100,"-")</f>
        <v>-</v>
      </c>
      <c r="G6" s="41" t="str">
        <f>IFERROR(E6/D6*100,"-")</f>
        <v>-</v>
      </c>
    </row>
    <row r="7" spans="1:7" ht="16.149999999999999" customHeight="1" x14ac:dyDescent="0.25">
      <c r="A7" s="19" t="s">
        <v>78</v>
      </c>
      <c r="B7" s="33">
        <v>0</v>
      </c>
      <c r="C7" s="33">
        <v>0</v>
      </c>
      <c r="D7" s="33">
        <v>0</v>
      </c>
      <c r="E7" s="33">
        <v>0</v>
      </c>
      <c r="F7" s="42" t="str">
        <f t="shared" ref="F7:F13" si="1">IFERROR(E7/B7*100,"-")</f>
        <v>-</v>
      </c>
      <c r="G7" s="42" t="str">
        <f t="shared" ref="G7:G13" si="2">IFERROR(E7/D7*100,"-")</f>
        <v>-</v>
      </c>
    </row>
    <row r="8" spans="1:7" ht="14.45" customHeight="1" x14ac:dyDescent="0.25">
      <c r="A8" s="18" t="s">
        <v>81</v>
      </c>
      <c r="B8" s="32">
        <f>B9</f>
        <v>0</v>
      </c>
      <c r="C8" s="32">
        <f t="shared" ref="C8:E8" si="3">C9</f>
        <v>0</v>
      </c>
      <c r="D8" s="32">
        <f t="shared" si="3"/>
        <v>0</v>
      </c>
      <c r="E8" s="32">
        <f t="shared" si="3"/>
        <v>0</v>
      </c>
      <c r="F8" s="41" t="str">
        <f t="shared" si="1"/>
        <v>-</v>
      </c>
      <c r="G8" s="41" t="str">
        <f t="shared" si="2"/>
        <v>-</v>
      </c>
    </row>
    <row r="9" spans="1:7" ht="20.45" customHeight="1" x14ac:dyDescent="0.25">
      <c r="A9" s="19" t="s">
        <v>82</v>
      </c>
      <c r="B9" s="33">
        <v>0</v>
      </c>
      <c r="C9" s="33">
        <v>0</v>
      </c>
      <c r="D9" s="33">
        <v>0</v>
      </c>
      <c r="E9" s="33">
        <v>0</v>
      </c>
      <c r="F9" s="42" t="str">
        <f t="shared" si="1"/>
        <v>-</v>
      </c>
      <c r="G9" s="42" t="str">
        <f t="shared" si="2"/>
        <v>-</v>
      </c>
    </row>
    <row r="10" spans="1:7" ht="12.6" customHeight="1" x14ac:dyDescent="0.25">
      <c r="A10" s="18" t="s">
        <v>151</v>
      </c>
      <c r="B10" s="32">
        <f>B11</f>
        <v>0</v>
      </c>
      <c r="C10" s="32">
        <f t="shared" ref="C10:E10" si="4">C11</f>
        <v>0</v>
      </c>
      <c r="D10" s="32">
        <f t="shared" si="4"/>
        <v>0</v>
      </c>
      <c r="E10" s="32">
        <f t="shared" si="4"/>
        <v>0</v>
      </c>
      <c r="F10" s="41" t="str">
        <f t="shared" si="1"/>
        <v>-</v>
      </c>
      <c r="G10" s="41" t="str">
        <f t="shared" si="2"/>
        <v>-</v>
      </c>
    </row>
    <row r="11" spans="1:7" ht="13.9" customHeight="1" x14ac:dyDescent="0.25">
      <c r="A11" s="19" t="s">
        <v>152</v>
      </c>
      <c r="B11" s="33">
        <v>0</v>
      </c>
      <c r="C11" s="33">
        <v>0</v>
      </c>
      <c r="D11" s="33">
        <v>0</v>
      </c>
      <c r="E11" s="33">
        <v>0</v>
      </c>
      <c r="F11" s="42" t="str">
        <f t="shared" si="1"/>
        <v>-</v>
      </c>
      <c r="G11" s="42" t="str">
        <f t="shared" si="2"/>
        <v>-</v>
      </c>
    </row>
    <row r="12" spans="1:7" ht="8.4499999999999993" customHeight="1" x14ac:dyDescent="0.25">
      <c r="A12" s="19"/>
      <c r="B12" s="34"/>
      <c r="C12" s="34"/>
      <c r="D12" s="34"/>
      <c r="E12" s="34"/>
      <c r="F12" s="42"/>
      <c r="G12" s="42"/>
    </row>
    <row r="13" spans="1:7" ht="19.149999999999999" customHeight="1" x14ac:dyDescent="0.25">
      <c r="A13" s="23" t="s">
        <v>140</v>
      </c>
      <c r="B13" s="35">
        <f>B6+B8+B10</f>
        <v>0</v>
      </c>
      <c r="C13" s="35">
        <f t="shared" ref="C13:E13" si="5">C6+C8+C10</f>
        <v>0</v>
      </c>
      <c r="D13" s="35">
        <f t="shared" si="5"/>
        <v>0</v>
      </c>
      <c r="E13" s="35">
        <f t="shared" si="5"/>
        <v>0</v>
      </c>
      <c r="F13" s="43" t="str">
        <f t="shared" si="1"/>
        <v>-</v>
      </c>
      <c r="G13" s="43" t="str">
        <f t="shared" si="2"/>
        <v>-</v>
      </c>
    </row>
    <row r="14" spans="1:7" x14ac:dyDescent="0.25">
      <c r="A14" s="8"/>
      <c r="B14" s="36"/>
      <c r="C14" s="36"/>
      <c r="D14" s="36"/>
      <c r="E14" s="36"/>
      <c r="F14" s="44"/>
      <c r="G14" s="44"/>
    </row>
    <row r="15" spans="1:7" x14ac:dyDescent="0.25">
      <c r="A15" s="8"/>
      <c r="B15" s="36"/>
      <c r="C15" s="36"/>
      <c r="D15" s="36"/>
      <c r="E15" s="36"/>
      <c r="F15" s="44"/>
      <c r="G15" s="44"/>
    </row>
    <row r="16" spans="1:7" ht="23.45" customHeight="1" x14ac:dyDescent="0.25">
      <c r="A16" s="11" t="s">
        <v>153</v>
      </c>
      <c r="B16" s="37"/>
      <c r="C16" s="37"/>
      <c r="D16" s="37"/>
      <c r="E16" s="37"/>
      <c r="F16" s="45"/>
      <c r="G16" s="45"/>
    </row>
    <row r="17" spans="1:7" ht="21" customHeight="1" x14ac:dyDescent="0.25">
      <c r="A17" s="18" t="s">
        <v>77</v>
      </c>
      <c r="B17" s="32">
        <f>B18</f>
        <v>0</v>
      </c>
      <c r="C17" s="32">
        <f t="shared" ref="C17:E17" si="6">C18</f>
        <v>0</v>
      </c>
      <c r="D17" s="32">
        <f t="shared" si="6"/>
        <v>0</v>
      </c>
      <c r="E17" s="32">
        <f t="shared" si="6"/>
        <v>0</v>
      </c>
      <c r="F17" s="41" t="str">
        <f t="shared" ref="F17:F23" si="7">IFERROR(E17/B17*100,"-")</f>
        <v>-</v>
      </c>
      <c r="G17" s="41" t="str">
        <f t="shared" ref="G17:G23" si="8">IFERROR(E17/D17*100,"-")</f>
        <v>-</v>
      </c>
    </row>
    <row r="18" spans="1:7" ht="20.45" customHeight="1" x14ac:dyDescent="0.25">
      <c r="A18" s="19" t="s">
        <v>78</v>
      </c>
      <c r="B18" s="33">
        <v>0</v>
      </c>
      <c r="C18" s="33">
        <v>0</v>
      </c>
      <c r="D18" s="33">
        <v>0</v>
      </c>
      <c r="E18" s="33">
        <v>0</v>
      </c>
      <c r="F18" s="42" t="str">
        <f t="shared" si="7"/>
        <v>-</v>
      </c>
      <c r="G18" s="42" t="str">
        <f t="shared" si="8"/>
        <v>-</v>
      </c>
    </row>
    <row r="19" spans="1:7" ht="17.45" customHeight="1" x14ac:dyDescent="0.25">
      <c r="A19" s="18" t="s">
        <v>81</v>
      </c>
      <c r="B19" s="32">
        <f>B20+B21</f>
        <v>0</v>
      </c>
      <c r="C19" s="32">
        <f t="shared" ref="C19:E19" si="9">C20+C21</f>
        <v>0</v>
      </c>
      <c r="D19" s="32">
        <f t="shared" si="9"/>
        <v>0</v>
      </c>
      <c r="E19" s="32">
        <f t="shared" si="9"/>
        <v>0</v>
      </c>
      <c r="F19" s="41" t="str">
        <f t="shared" si="7"/>
        <v>-</v>
      </c>
      <c r="G19" s="41" t="str">
        <f t="shared" si="8"/>
        <v>-</v>
      </c>
    </row>
    <row r="20" spans="1:7" ht="16.899999999999999" customHeight="1" x14ac:dyDescent="0.25">
      <c r="A20" s="19" t="s">
        <v>82</v>
      </c>
      <c r="B20" s="33">
        <v>0</v>
      </c>
      <c r="C20" s="33">
        <v>0</v>
      </c>
      <c r="D20" s="33">
        <v>0</v>
      </c>
      <c r="E20" s="33">
        <v>0</v>
      </c>
      <c r="F20" s="42" t="str">
        <f t="shared" si="7"/>
        <v>-</v>
      </c>
      <c r="G20" s="42" t="str">
        <f t="shared" si="8"/>
        <v>-</v>
      </c>
    </row>
    <row r="21" spans="1:7" ht="14.45" customHeight="1" x14ac:dyDescent="0.25">
      <c r="A21" s="19" t="s">
        <v>83</v>
      </c>
      <c r="B21" s="33">
        <v>0</v>
      </c>
      <c r="C21" s="33">
        <v>0</v>
      </c>
      <c r="D21" s="33">
        <v>0</v>
      </c>
      <c r="E21" s="33">
        <v>0</v>
      </c>
      <c r="F21" s="42" t="str">
        <f t="shared" si="7"/>
        <v>-</v>
      </c>
      <c r="G21" s="42" t="str">
        <f t="shared" si="8"/>
        <v>-</v>
      </c>
    </row>
    <row r="22" spans="1:7" x14ac:dyDescent="0.25">
      <c r="A22" s="19"/>
      <c r="B22" s="34"/>
      <c r="C22" s="34"/>
      <c r="D22" s="34">
        <v>0</v>
      </c>
      <c r="E22" s="34"/>
      <c r="F22" s="46"/>
      <c r="G22" s="42"/>
    </row>
    <row r="23" spans="1:7" ht="13.15" customHeight="1" x14ac:dyDescent="0.25">
      <c r="A23" s="23" t="s">
        <v>148</v>
      </c>
      <c r="B23" s="35">
        <f>B17+B19</f>
        <v>0</v>
      </c>
      <c r="C23" s="35">
        <f t="shared" ref="C23:E23" si="10">C17+C19</f>
        <v>0</v>
      </c>
      <c r="D23" s="35">
        <f t="shared" si="10"/>
        <v>0</v>
      </c>
      <c r="E23" s="35">
        <f t="shared" si="10"/>
        <v>0</v>
      </c>
      <c r="F23" s="43" t="str">
        <f t="shared" si="7"/>
        <v>-</v>
      </c>
      <c r="G23" s="43" t="str">
        <f t="shared" si="8"/>
        <v>-</v>
      </c>
    </row>
  </sheetData>
  <mergeCells count="1">
    <mergeCell ref="A1:G1"/>
  </mergeCells>
  <conditionalFormatting sqref="B7:E7">
    <cfRule type="containsBlanks" dxfId="4" priority="5">
      <formula>LEN(TRIM(B7))=0</formula>
    </cfRule>
  </conditionalFormatting>
  <conditionalFormatting sqref="B9:E9">
    <cfRule type="containsBlanks" dxfId="3" priority="4">
      <formula>LEN(TRIM(B9))=0</formula>
    </cfRule>
  </conditionalFormatting>
  <conditionalFormatting sqref="B11:E11">
    <cfRule type="containsBlanks" dxfId="2" priority="3">
      <formula>LEN(TRIM(B11))=0</formula>
    </cfRule>
  </conditionalFormatting>
  <conditionalFormatting sqref="B18:E18">
    <cfRule type="containsBlanks" dxfId="1" priority="2">
      <formula>LEN(TRIM(B18))=0</formula>
    </cfRule>
  </conditionalFormatting>
  <conditionalFormatting sqref="B20:E21">
    <cfRule type="containsBlanks" dxfId="0" priority="1">
      <formula>LEN(TRIM(B20))=0</formula>
    </cfRule>
  </conditionalFormatting>
  <pageMargins left="0.7" right="0.7" top="0.75" bottom="0.75" header="0.3" footer="0.3"/>
  <pageSetup paperSize="9" scale="80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59"/>
  <sheetViews>
    <sheetView tabSelected="1" workbookViewId="0">
      <selection activeCell="M140" sqref="M140"/>
    </sheetView>
  </sheetViews>
  <sheetFormatPr defaultRowHeight="15" x14ac:dyDescent="0.25"/>
  <cols>
    <col min="1" max="1" width="88.85546875" customWidth="1"/>
    <col min="2" max="4" width="18.85546875" customWidth="1"/>
    <col min="5" max="5" width="10.140625" bestFit="1" customWidth="1"/>
  </cols>
  <sheetData>
    <row r="1" spans="1:5" x14ac:dyDescent="0.25">
      <c r="A1" s="131" t="s">
        <v>100</v>
      </c>
      <c r="B1" s="131"/>
      <c r="C1" s="131"/>
      <c r="D1" s="131"/>
      <c r="E1" s="131"/>
    </row>
    <row r="2" spans="1:5" x14ac:dyDescent="0.25">
      <c r="A2" s="74"/>
      <c r="B2" s="74"/>
      <c r="C2" s="74"/>
      <c r="D2" s="74"/>
      <c r="E2" s="74"/>
    </row>
    <row r="3" spans="1:5" x14ac:dyDescent="0.25">
      <c r="A3" s="131" t="s">
        <v>101</v>
      </c>
      <c r="B3" s="131"/>
      <c r="C3" s="131"/>
      <c r="D3" s="131"/>
      <c r="E3" s="131"/>
    </row>
    <row r="4" spans="1:5" x14ac:dyDescent="0.25">
      <c r="A4" s="74"/>
      <c r="B4" s="74"/>
      <c r="C4" s="74"/>
      <c r="D4" s="74"/>
      <c r="E4" s="74"/>
    </row>
    <row r="5" spans="1:5" x14ac:dyDescent="0.25">
      <c r="A5" s="102" t="s">
        <v>119</v>
      </c>
      <c r="B5" s="74"/>
      <c r="C5" s="74"/>
      <c r="D5" s="74"/>
      <c r="E5" s="74"/>
    </row>
    <row r="6" spans="1:5" x14ac:dyDescent="0.25">
      <c r="A6" s="74"/>
      <c r="B6" s="74"/>
      <c r="C6" s="74"/>
      <c r="D6" s="74"/>
      <c r="E6" s="74"/>
    </row>
    <row r="7" spans="1:5" ht="15.75" thickBot="1" x14ac:dyDescent="0.3">
      <c r="A7" s="102" t="s">
        <v>154</v>
      </c>
      <c r="B7" s="74"/>
      <c r="C7" s="74"/>
      <c r="D7" s="74"/>
      <c r="E7" s="74"/>
    </row>
    <row r="8" spans="1:5" ht="39" thickBot="1" x14ac:dyDescent="0.3">
      <c r="A8" s="51" t="s">
        <v>0</v>
      </c>
      <c r="B8" s="51" t="s">
        <v>171</v>
      </c>
      <c r="C8" s="51" t="s">
        <v>172</v>
      </c>
      <c r="D8" s="51" t="s">
        <v>175</v>
      </c>
      <c r="E8" s="51" t="s">
        <v>173</v>
      </c>
    </row>
    <row r="9" spans="1:5" ht="22.15" customHeight="1" x14ac:dyDescent="0.25">
      <c r="A9" s="118" t="s">
        <v>105</v>
      </c>
      <c r="B9" s="119">
        <v>998844</v>
      </c>
      <c r="C9" s="119">
        <v>998844</v>
      </c>
      <c r="D9" s="119">
        <v>518398.74</v>
      </c>
      <c r="E9" s="120">
        <v>51.9</v>
      </c>
    </row>
    <row r="10" spans="1:5" x14ac:dyDescent="0.25">
      <c r="A10" s="109" t="s">
        <v>129</v>
      </c>
      <c r="B10" s="121">
        <v>998844</v>
      </c>
      <c r="C10" s="121">
        <v>998844</v>
      </c>
      <c r="D10" s="121">
        <v>518398.74</v>
      </c>
      <c r="E10" s="122">
        <v>51.9</v>
      </c>
    </row>
    <row r="11" spans="1:5" x14ac:dyDescent="0.25">
      <c r="A11" s="53" t="s">
        <v>174</v>
      </c>
      <c r="B11" s="123">
        <v>998844</v>
      </c>
      <c r="C11" s="123">
        <v>998844</v>
      </c>
      <c r="D11" s="123">
        <v>518398.74</v>
      </c>
      <c r="E11" s="124">
        <v>51.9</v>
      </c>
    </row>
    <row r="12" spans="1:5" x14ac:dyDescent="0.25">
      <c r="A12" s="75" t="s">
        <v>78</v>
      </c>
      <c r="B12" s="76">
        <v>25985</v>
      </c>
      <c r="C12" s="76">
        <v>25985</v>
      </c>
      <c r="D12" s="76">
        <v>17688.349999999999</v>
      </c>
      <c r="E12" s="77">
        <v>68.069999999999993</v>
      </c>
    </row>
    <row r="13" spans="1:5" ht="14.45" customHeight="1" x14ac:dyDescent="0.25">
      <c r="A13" s="75" t="s">
        <v>80</v>
      </c>
      <c r="B13" s="76">
        <v>4650</v>
      </c>
      <c r="C13" s="76">
        <v>4650</v>
      </c>
      <c r="D13" s="77">
        <v>543.73</v>
      </c>
      <c r="E13" s="77">
        <v>11.69</v>
      </c>
    </row>
    <row r="14" spans="1:5" ht="15" customHeight="1" x14ac:dyDescent="0.25">
      <c r="A14" s="75" t="s">
        <v>82</v>
      </c>
      <c r="B14" s="76">
        <v>12250</v>
      </c>
      <c r="C14" s="76">
        <v>12250</v>
      </c>
      <c r="D14" s="76">
        <v>8324.6299999999992</v>
      </c>
      <c r="E14" s="77">
        <v>67.959999999999994</v>
      </c>
    </row>
    <row r="15" spans="1:5" ht="13.9" customHeight="1" x14ac:dyDescent="0.25">
      <c r="A15" s="75" t="s">
        <v>83</v>
      </c>
      <c r="B15" s="76">
        <v>58825</v>
      </c>
      <c r="C15" s="76">
        <v>58825</v>
      </c>
      <c r="D15" s="76">
        <v>38929.74</v>
      </c>
      <c r="E15" s="77">
        <v>66.180000000000007</v>
      </c>
    </row>
    <row r="16" spans="1:5" ht="15.6" customHeight="1" x14ac:dyDescent="0.25">
      <c r="A16" s="75" t="s">
        <v>168</v>
      </c>
      <c r="B16" s="76">
        <v>20205</v>
      </c>
      <c r="C16" s="76">
        <v>20205</v>
      </c>
      <c r="D16" s="77">
        <v>0</v>
      </c>
      <c r="E16" s="77">
        <v>0</v>
      </c>
    </row>
    <row r="17" spans="1:5" ht="13.9" customHeight="1" x14ac:dyDescent="0.25">
      <c r="A17" s="75" t="s">
        <v>85</v>
      </c>
      <c r="B17" s="76">
        <v>837349</v>
      </c>
      <c r="C17" s="76">
        <v>837349</v>
      </c>
      <c r="D17" s="76">
        <v>431878.47</v>
      </c>
      <c r="E17" s="77">
        <v>51.58</v>
      </c>
    </row>
    <row r="18" spans="1:5" ht="19.149999999999999" customHeight="1" x14ac:dyDescent="0.25">
      <c r="A18" s="75" t="s">
        <v>170</v>
      </c>
      <c r="B18" s="76">
        <v>39080</v>
      </c>
      <c r="C18" s="76">
        <v>39080</v>
      </c>
      <c r="D18" s="76">
        <v>20807.41</v>
      </c>
      <c r="E18" s="77">
        <v>53.24</v>
      </c>
    </row>
    <row r="19" spans="1:5" x14ac:dyDescent="0.25">
      <c r="A19" s="75" t="s">
        <v>87</v>
      </c>
      <c r="B19" s="77">
        <v>500</v>
      </c>
      <c r="C19" s="77">
        <v>500</v>
      </c>
      <c r="D19" s="77">
        <v>226.41</v>
      </c>
      <c r="E19" s="77">
        <v>45.28</v>
      </c>
    </row>
    <row r="20" spans="1:5" x14ac:dyDescent="0.25">
      <c r="A20" s="78" t="s">
        <v>106</v>
      </c>
      <c r="B20" s="76">
        <v>998844</v>
      </c>
      <c r="C20" s="76">
        <v>998844</v>
      </c>
      <c r="D20" s="76">
        <v>518398.74</v>
      </c>
      <c r="E20" s="77">
        <v>51.9</v>
      </c>
    </row>
    <row r="21" spans="1:5" x14ac:dyDescent="0.25">
      <c r="A21" s="53" t="s">
        <v>107</v>
      </c>
      <c r="B21" s="123">
        <v>76230</v>
      </c>
      <c r="C21" s="123">
        <v>76230</v>
      </c>
      <c r="D21" s="123">
        <v>34935.760000000002</v>
      </c>
      <c r="E21" s="124">
        <v>45.83</v>
      </c>
    </row>
    <row r="22" spans="1:5" x14ac:dyDescent="0.25">
      <c r="A22" s="125" t="s">
        <v>108</v>
      </c>
      <c r="B22" s="126">
        <v>76230</v>
      </c>
      <c r="C22" s="126">
        <v>76230</v>
      </c>
      <c r="D22" s="126">
        <v>34935.760000000002</v>
      </c>
      <c r="E22" s="127">
        <v>45.83</v>
      </c>
    </row>
    <row r="23" spans="1:5" x14ac:dyDescent="0.25">
      <c r="A23" s="75" t="s">
        <v>78</v>
      </c>
      <c r="B23" s="76">
        <v>16945</v>
      </c>
      <c r="C23" s="76">
        <v>16945</v>
      </c>
      <c r="D23" s="76">
        <v>14128.35</v>
      </c>
      <c r="E23" s="77">
        <v>83.38</v>
      </c>
    </row>
    <row r="24" spans="1:5" x14ac:dyDescent="0.25">
      <c r="A24" s="128" t="s">
        <v>33</v>
      </c>
      <c r="B24" s="123">
        <v>15610</v>
      </c>
      <c r="C24" s="123">
        <v>15610</v>
      </c>
      <c r="D24" s="123">
        <v>13468.03</v>
      </c>
      <c r="E24" s="124">
        <v>86.28</v>
      </c>
    </row>
    <row r="25" spans="1:5" x14ac:dyDescent="0.25">
      <c r="A25" s="129" t="s">
        <v>35</v>
      </c>
      <c r="B25" s="78"/>
      <c r="C25" s="78"/>
      <c r="D25" s="76">
        <v>10788</v>
      </c>
      <c r="E25" s="78"/>
    </row>
    <row r="26" spans="1:5" x14ac:dyDescent="0.25">
      <c r="A26" s="129" t="s">
        <v>39</v>
      </c>
      <c r="B26" s="78"/>
      <c r="C26" s="78"/>
      <c r="D26" s="77">
        <v>900</v>
      </c>
      <c r="E26" s="78"/>
    </row>
    <row r="27" spans="1:5" x14ac:dyDescent="0.25">
      <c r="A27" s="129" t="s">
        <v>41</v>
      </c>
      <c r="B27" s="78"/>
      <c r="C27" s="78"/>
      <c r="D27" s="76">
        <v>1780.03</v>
      </c>
      <c r="E27" s="78"/>
    </row>
    <row r="28" spans="1:5" x14ac:dyDescent="0.25">
      <c r="A28" s="128" t="s">
        <v>42</v>
      </c>
      <c r="B28" s="123">
        <v>1335</v>
      </c>
      <c r="C28" s="123">
        <v>1335</v>
      </c>
      <c r="D28" s="124">
        <v>660.32</v>
      </c>
      <c r="E28" s="124">
        <v>49.46</v>
      </c>
    </row>
    <row r="29" spans="1:5" x14ac:dyDescent="0.25">
      <c r="A29" s="129" t="s">
        <v>45</v>
      </c>
      <c r="B29" s="78"/>
      <c r="C29" s="78"/>
      <c r="D29" s="77">
        <v>660.32</v>
      </c>
      <c r="E29" s="78"/>
    </row>
    <row r="30" spans="1:5" x14ac:dyDescent="0.25">
      <c r="A30" s="75" t="s">
        <v>168</v>
      </c>
      <c r="B30" s="76">
        <v>20205</v>
      </c>
      <c r="C30" s="76">
        <v>20205</v>
      </c>
      <c r="D30" s="77">
        <v>0</v>
      </c>
      <c r="E30" s="77">
        <v>0</v>
      </c>
    </row>
    <row r="31" spans="1:5" x14ac:dyDescent="0.25">
      <c r="A31" s="128" t="s">
        <v>33</v>
      </c>
      <c r="B31" s="123">
        <v>18615</v>
      </c>
      <c r="C31" s="123">
        <v>18615</v>
      </c>
      <c r="D31" s="124">
        <v>0</v>
      </c>
      <c r="E31" s="124">
        <v>0</v>
      </c>
    </row>
    <row r="32" spans="1:5" x14ac:dyDescent="0.25">
      <c r="A32" s="128" t="s">
        <v>42</v>
      </c>
      <c r="B32" s="123">
        <v>1590</v>
      </c>
      <c r="C32" s="123">
        <v>1590</v>
      </c>
      <c r="D32" s="124">
        <v>0</v>
      </c>
      <c r="E32" s="124">
        <v>0</v>
      </c>
    </row>
    <row r="33" spans="1:5" x14ac:dyDescent="0.25">
      <c r="A33" s="75" t="s">
        <v>170</v>
      </c>
      <c r="B33" s="76">
        <v>39080</v>
      </c>
      <c r="C33" s="76">
        <v>39080</v>
      </c>
      <c r="D33" s="76">
        <v>20807.41</v>
      </c>
      <c r="E33" s="77">
        <v>53.24</v>
      </c>
    </row>
    <row r="34" spans="1:5" x14ac:dyDescent="0.25">
      <c r="A34" s="128" t="s">
        <v>33</v>
      </c>
      <c r="B34" s="123">
        <v>36010</v>
      </c>
      <c r="C34" s="123">
        <v>36010</v>
      </c>
      <c r="D34" s="123">
        <v>20144.11</v>
      </c>
      <c r="E34" s="124">
        <v>55.94</v>
      </c>
    </row>
    <row r="35" spans="1:5" x14ac:dyDescent="0.25">
      <c r="A35" s="129" t="s">
        <v>35</v>
      </c>
      <c r="B35" s="78"/>
      <c r="C35" s="78"/>
      <c r="D35" s="76">
        <v>16003.5</v>
      </c>
      <c r="E35" s="78"/>
    </row>
    <row r="36" spans="1:5" x14ac:dyDescent="0.25">
      <c r="A36" s="129" t="s">
        <v>39</v>
      </c>
      <c r="B36" s="78"/>
      <c r="C36" s="78"/>
      <c r="D36" s="76">
        <v>1500</v>
      </c>
      <c r="E36" s="78"/>
    </row>
    <row r="37" spans="1:5" x14ac:dyDescent="0.25">
      <c r="A37" s="129" t="s">
        <v>41</v>
      </c>
      <c r="B37" s="78"/>
      <c r="C37" s="78"/>
      <c r="D37" s="76">
        <v>2640.61</v>
      </c>
      <c r="E37" s="78"/>
    </row>
    <row r="38" spans="1:5" x14ac:dyDescent="0.25">
      <c r="A38" s="128" t="s">
        <v>42</v>
      </c>
      <c r="B38" s="123">
        <v>3070</v>
      </c>
      <c r="C38" s="123">
        <v>3070</v>
      </c>
      <c r="D38" s="124">
        <v>663.3</v>
      </c>
      <c r="E38" s="124">
        <v>21.61</v>
      </c>
    </row>
    <row r="39" spans="1:5" x14ac:dyDescent="0.25">
      <c r="A39" s="129" t="s">
        <v>44</v>
      </c>
      <c r="B39" s="78"/>
      <c r="C39" s="78"/>
      <c r="D39" s="77">
        <v>60</v>
      </c>
      <c r="E39" s="78"/>
    </row>
    <row r="40" spans="1:5" x14ac:dyDescent="0.25">
      <c r="A40" s="129" t="s">
        <v>45</v>
      </c>
      <c r="B40" s="78"/>
      <c r="C40" s="78"/>
      <c r="D40" s="77">
        <v>603.29999999999995</v>
      </c>
      <c r="E40" s="78"/>
    </row>
    <row r="41" spans="1:5" x14ac:dyDescent="0.25">
      <c r="A41" s="53" t="s">
        <v>109</v>
      </c>
      <c r="B41" s="123">
        <v>89614</v>
      </c>
      <c r="C41" s="123">
        <v>89614</v>
      </c>
      <c r="D41" s="123">
        <v>38442.129999999997</v>
      </c>
      <c r="E41" s="124">
        <v>42.9</v>
      </c>
    </row>
    <row r="42" spans="1:5" x14ac:dyDescent="0.25">
      <c r="A42" s="125" t="s">
        <v>110</v>
      </c>
      <c r="B42" s="126">
        <v>22105</v>
      </c>
      <c r="C42" s="126">
        <v>22105</v>
      </c>
      <c r="D42" s="126">
        <v>4802.1000000000004</v>
      </c>
      <c r="E42" s="127">
        <v>21.72</v>
      </c>
    </row>
    <row r="43" spans="1:5" x14ac:dyDescent="0.25">
      <c r="A43" s="75" t="s">
        <v>80</v>
      </c>
      <c r="B43" s="76">
        <v>4595</v>
      </c>
      <c r="C43" s="76">
        <v>4595</v>
      </c>
      <c r="D43" s="77">
        <v>543.73</v>
      </c>
      <c r="E43" s="77">
        <v>11.83</v>
      </c>
    </row>
    <row r="44" spans="1:5" x14ac:dyDescent="0.25">
      <c r="A44" s="128" t="s">
        <v>33</v>
      </c>
      <c r="B44" s="124">
        <v>55</v>
      </c>
      <c r="C44" s="124">
        <v>55</v>
      </c>
      <c r="D44" s="124">
        <v>0</v>
      </c>
      <c r="E44" s="124">
        <v>0</v>
      </c>
    </row>
    <row r="45" spans="1:5" x14ac:dyDescent="0.25">
      <c r="A45" s="128" t="s">
        <v>42</v>
      </c>
      <c r="B45" s="123">
        <v>4040</v>
      </c>
      <c r="C45" s="123">
        <v>4040</v>
      </c>
      <c r="D45" s="124">
        <v>543.73</v>
      </c>
      <c r="E45" s="124">
        <v>13.46</v>
      </c>
    </row>
    <row r="46" spans="1:5" x14ac:dyDescent="0.25">
      <c r="A46" s="129" t="s">
        <v>44</v>
      </c>
      <c r="B46" s="78"/>
      <c r="C46" s="78"/>
      <c r="D46" s="77">
        <v>37</v>
      </c>
      <c r="E46" s="78"/>
    </row>
    <row r="47" spans="1:5" x14ac:dyDescent="0.25">
      <c r="A47" s="129" t="s">
        <v>46</v>
      </c>
      <c r="B47" s="78"/>
      <c r="C47" s="78"/>
      <c r="D47" s="77">
        <v>35</v>
      </c>
      <c r="E47" s="78"/>
    </row>
    <row r="48" spans="1:5" x14ac:dyDescent="0.25">
      <c r="A48" s="129" t="s">
        <v>48</v>
      </c>
      <c r="B48" s="78"/>
      <c r="C48" s="78"/>
      <c r="D48" s="77">
        <v>191.73</v>
      </c>
      <c r="E48" s="78"/>
    </row>
    <row r="49" spans="1:5" x14ac:dyDescent="0.25">
      <c r="A49" s="129" t="s">
        <v>56</v>
      </c>
      <c r="B49" s="78"/>
      <c r="C49" s="78"/>
      <c r="D49" s="77">
        <v>216</v>
      </c>
      <c r="E49" s="78"/>
    </row>
    <row r="50" spans="1:5" x14ac:dyDescent="0.25">
      <c r="A50" s="129" t="s">
        <v>65</v>
      </c>
      <c r="B50" s="78"/>
      <c r="C50" s="78"/>
      <c r="D50" s="77">
        <v>64</v>
      </c>
      <c r="E50" s="78"/>
    </row>
    <row r="51" spans="1:5" x14ac:dyDescent="0.25">
      <c r="A51" s="128" t="s">
        <v>73</v>
      </c>
      <c r="B51" s="124">
        <v>500</v>
      </c>
      <c r="C51" s="124">
        <v>500</v>
      </c>
      <c r="D51" s="124">
        <v>0</v>
      </c>
      <c r="E51" s="124">
        <v>0</v>
      </c>
    </row>
    <row r="52" spans="1:5" x14ac:dyDescent="0.25">
      <c r="A52" s="75" t="s">
        <v>85</v>
      </c>
      <c r="B52" s="76">
        <v>17010</v>
      </c>
      <c r="C52" s="76">
        <v>17010</v>
      </c>
      <c r="D52" s="76">
        <v>4031.96</v>
      </c>
      <c r="E52" s="77">
        <v>23.7</v>
      </c>
    </row>
    <row r="53" spans="1:5" x14ac:dyDescent="0.25">
      <c r="A53" s="128" t="s">
        <v>33</v>
      </c>
      <c r="B53" s="123">
        <v>4900</v>
      </c>
      <c r="C53" s="123">
        <v>4900</v>
      </c>
      <c r="D53" s="123">
        <v>2896.45</v>
      </c>
      <c r="E53" s="124">
        <v>59.11</v>
      </c>
    </row>
    <row r="54" spans="1:5" x14ac:dyDescent="0.25">
      <c r="A54" s="129" t="s">
        <v>35</v>
      </c>
      <c r="B54" s="78"/>
      <c r="C54" s="78"/>
      <c r="D54" s="76">
        <v>2486.2199999999998</v>
      </c>
      <c r="E54" s="78"/>
    </row>
    <row r="55" spans="1:5" x14ac:dyDescent="0.25">
      <c r="A55" s="129" t="s">
        <v>41</v>
      </c>
      <c r="B55" s="78"/>
      <c r="C55" s="78"/>
      <c r="D55" s="77">
        <v>410.23</v>
      </c>
      <c r="E55" s="78"/>
    </row>
    <row r="56" spans="1:5" x14ac:dyDescent="0.25">
      <c r="A56" s="128" t="s">
        <v>42</v>
      </c>
      <c r="B56" s="123">
        <v>2800</v>
      </c>
      <c r="C56" s="123">
        <v>2800</v>
      </c>
      <c r="D56" s="123">
        <v>1135.51</v>
      </c>
      <c r="E56" s="124">
        <v>40.549999999999997</v>
      </c>
    </row>
    <row r="57" spans="1:5" x14ac:dyDescent="0.25">
      <c r="A57" s="129" t="s">
        <v>48</v>
      </c>
      <c r="B57" s="78"/>
      <c r="C57" s="78"/>
      <c r="D57" s="77">
        <v>523.27</v>
      </c>
      <c r="E57" s="78"/>
    </row>
    <row r="58" spans="1:5" x14ac:dyDescent="0.25">
      <c r="A58" s="129" t="s">
        <v>49</v>
      </c>
      <c r="B58" s="78"/>
      <c r="C58" s="78"/>
      <c r="D58" s="77">
        <v>135.94</v>
      </c>
      <c r="E58" s="78"/>
    </row>
    <row r="59" spans="1:5" x14ac:dyDescent="0.25">
      <c r="A59" s="129" t="s">
        <v>123</v>
      </c>
      <c r="B59" s="78"/>
      <c r="C59" s="78"/>
      <c r="D59" s="77">
        <v>476.3</v>
      </c>
      <c r="E59" s="78"/>
    </row>
    <row r="60" spans="1:5" x14ac:dyDescent="0.25">
      <c r="A60" s="128" t="s">
        <v>69</v>
      </c>
      <c r="B60" s="123">
        <v>5310</v>
      </c>
      <c r="C60" s="123">
        <v>5310</v>
      </c>
      <c r="D60" s="124">
        <v>0</v>
      </c>
      <c r="E60" s="124">
        <v>0</v>
      </c>
    </row>
    <row r="61" spans="1:5" x14ac:dyDescent="0.25">
      <c r="A61" s="128" t="s">
        <v>73</v>
      </c>
      <c r="B61" s="123">
        <v>4000</v>
      </c>
      <c r="C61" s="123">
        <v>4000</v>
      </c>
      <c r="D61" s="124">
        <v>0</v>
      </c>
      <c r="E61" s="124">
        <v>0</v>
      </c>
    </row>
    <row r="62" spans="1:5" x14ac:dyDescent="0.25">
      <c r="A62" s="75" t="s">
        <v>87</v>
      </c>
      <c r="B62" s="77">
        <v>500</v>
      </c>
      <c r="C62" s="77">
        <v>500</v>
      </c>
      <c r="D62" s="77">
        <v>226.41</v>
      </c>
      <c r="E62" s="77">
        <v>45.28</v>
      </c>
    </row>
    <row r="63" spans="1:5" x14ac:dyDescent="0.25">
      <c r="A63" s="128" t="s">
        <v>42</v>
      </c>
      <c r="B63" s="124">
        <v>500</v>
      </c>
      <c r="C63" s="124">
        <v>500</v>
      </c>
      <c r="D63" s="124">
        <v>226.41</v>
      </c>
      <c r="E63" s="124">
        <v>45.28</v>
      </c>
    </row>
    <row r="64" spans="1:5" x14ac:dyDescent="0.25">
      <c r="A64" s="129" t="s">
        <v>44</v>
      </c>
      <c r="B64" s="78"/>
      <c r="C64" s="78"/>
      <c r="D64" s="77">
        <v>210</v>
      </c>
      <c r="E64" s="78"/>
    </row>
    <row r="65" spans="1:5" x14ac:dyDescent="0.25">
      <c r="A65" s="129" t="s">
        <v>48</v>
      </c>
      <c r="B65" s="78"/>
      <c r="C65" s="78"/>
      <c r="D65" s="77">
        <v>16.41</v>
      </c>
      <c r="E65" s="78"/>
    </row>
    <row r="66" spans="1:5" x14ac:dyDescent="0.25">
      <c r="A66" s="125" t="s">
        <v>111</v>
      </c>
      <c r="B66" s="126">
        <v>30100</v>
      </c>
      <c r="C66" s="126">
        <v>30100</v>
      </c>
      <c r="D66" s="126">
        <v>14580.99</v>
      </c>
      <c r="E66" s="127">
        <v>48.44</v>
      </c>
    </row>
    <row r="67" spans="1:5" x14ac:dyDescent="0.25">
      <c r="A67" s="75" t="s">
        <v>82</v>
      </c>
      <c r="B67" s="77">
        <v>100</v>
      </c>
      <c r="C67" s="77">
        <v>100</v>
      </c>
      <c r="D67" s="77">
        <v>-485.09</v>
      </c>
      <c r="E67" s="77">
        <v>-485.09</v>
      </c>
    </row>
    <row r="68" spans="1:5" x14ac:dyDescent="0.25">
      <c r="A68" s="128" t="s">
        <v>42</v>
      </c>
      <c r="B68" s="124">
        <v>100</v>
      </c>
      <c r="C68" s="124">
        <v>100</v>
      </c>
      <c r="D68" s="124">
        <v>-485.09</v>
      </c>
      <c r="E68" s="124">
        <v>-485.09</v>
      </c>
    </row>
    <row r="69" spans="1:5" x14ac:dyDescent="0.25">
      <c r="A69" s="129" t="s">
        <v>49</v>
      </c>
      <c r="B69" s="78"/>
      <c r="C69" s="78"/>
      <c r="D69" s="77">
        <v>-485.09</v>
      </c>
      <c r="E69" s="78"/>
    </row>
    <row r="70" spans="1:5" ht="29.25" customHeight="1" x14ac:dyDescent="0.25">
      <c r="A70" s="75" t="s">
        <v>85</v>
      </c>
      <c r="B70" s="76">
        <v>30000</v>
      </c>
      <c r="C70" s="76">
        <v>30000</v>
      </c>
      <c r="D70" s="76">
        <v>15066.08</v>
      </c>
      <c r="E70" s="77">
        <v>50.22</v>
      </c>
    </row>
    <row r="71" spans="1:5" x14ac:dyDescent="0.25">
      <c r="A71" s="128" t="s">
        <v>42</v>
      </c>
      <c r="B71" s="123">
        <v>30000</v>
      </c>
      <c r="C71" s="123">
        <v>30000</v>
      </c>
      <c r="D71" s="123">
        <v>15066.08</v>
      </c>
      <c r="E71" s="124">
        <v>50.22</v>
      </c>
    </row>
    <row r="72" spans="1:5" x14ac:dyDescent="0.25">
      <c r="A72" s="129" t="s">
        <v>49</v>
      </c>
      <c r="B72" s="78"/>
      <c r="C72" s="78"/>
      <c r="D72" s="76">
        <v>15066.08</v>
      </c>
      <c r="E72" s="78"/>
    </row>
    <row r="73" spans="1:5" x14ac:dyDescent="0.25">
      <c r="A73" s="125" t="s">
        <v>112</v>
      </c>
      <c r="B73" s="126">
        <v>35650</v>
      </c>
      <c r="C73" s="126">
        <v>35650</v>
      </c>
      <c r="D73" s="126">
        <v>17352.04</v>
      </c>
      <c r="E73" s="127">
        <v>48.67</v>
      </c>
    </row>
    <row r="74" spans="1:5" x14ac:dyDescent="0.25">
      <c r="A74" s="75" t="s">
        <v>78</v>
      </c>
      <c r="B74" s="76">
        <v>7640</v>
      </c>
      <c r="C74" s="76">
        <v>7640</v>
      </c>
      <c r="D74" s="76">
        <v>2160</v>
      </c>
      <c r="E74" s="77">
        <v>28.27</v>
      </c>
    </row>
    <row r="75" spans="1:5" x14ac:dyDescent="0.25">
      <c r="A75" s="128" t="s">
        <v>33</v>
      </c>
      <c r="B75" s="123">
        <v>4200</v>
      </c>
      <c r="C75" s="123">
        <v>4200</v>
      </c>
      <c r="D75" s="124">
        <v>0</v>
      </c>
      <c r="E75" s="124">
        <v>0</v>
      </c>
    </row>
    <row r="76" spans="1:5" x14ac:dyDescent="0.25">
      <c r="A76" s="128" t="s">
        <v>42</v>
      </c>
      <c r="B76" s="123">
        <v>3440</v>
      </c>
      <c r="C76" s="123">
        <v>3440</v>
      </c>
      <c r="D76" s="123">
        <v>2160</v>
      </c>
      <c r="E76" s="124">
        <v>62.79</v>
      </c>
    </row>
    <row r="77" spans="1:5" x14ac:dyDescent="0.25">
      <c r="A77" s="129" t="s">
        <v>49</v>
      </c>
      <c r="B77" s="78"/>
      <c r="C77" s="78"/>
      <c r="D77" s="76">
        <v>2160</v>
      </c>
      <c r="E77" s="78"/>
    </row>
    <row r="78" spans="1:5" x14ac:dyDescent="0.25">
      <c r="A78" s="75" t="s">
        <v>82</v>
      </c>
      <c r="B78" s="76">
        <v>11150</v>
      </c>
      <c r="C78" s="76">
        <v>11150</v>
      </c>
      <c r="D78" s="76">
        <v>8809.7199999999993</v>
      </c>
      <c r="E78" s="77">
        <v>79.010000000000005</v>
      </c>
    </row>
    <row r="79" spans="1:5" x14ac:dyDescent="0.25">
      <c r="A79" s="128" t="s">
        <v>33</v>
      </c>
      <c r="B79" s="123">
        <v>7955</v>
      </c>
      <c r="C79" s="123">
        <v>7955</v>
      </c>
      <c r="D79" s="123">
        <v>6838.85</v>
      </c>
      <c r="E79" s="124">
        <v>85.97</v>
      </c>
    </row>
    <row r="80" spans="1:5" x14ac:dyDescent="0.25">
      <c r="A80" s="129" t="s">
        <v>35</v>
      </c>
      <c r="B80" s="78"/>
      <c r="C80" s="78"/>
      <c r="D80" s="76">
        <v>6838.85</v>
      </c>
      <c r="E80" s="78"/>
    </row>
    <row r="81" spans="1:5" x14ac:dyDescent="0.25">
      <c r="A81" s="128" t="s">
        <v>42</v>
      </c>
      <c r="B81" s="123">
        <v>3195</v>
      </c>
      <c r="C81" s="123">
        <v>3195</v>
      </c>
      <c r="D81" s="123">
        <v>1970.87</v>
      </c>
      <c r="E81" s="124">
        <v>61.69</v>
      </c>
    </row>
    <row r="82" spans="1:5" x14ac:dyDescent="0.25">
      <c r="A82" s="129" t="s">
        <v>44</v>
      </c>
      <c r="B82" s="78"/>
      <c r="C82" s="78"/>
      <c r="D82" s="77">
        <v>37</v>
      </c>
      <c r="E82" s="78"/>
    </row>
    <row r="83" spans="1:5" x14ac:dyDescent="0.25">
      <c r="A83" s="129" t="s">
        <v>45</v>
      </c>
      <c r="B83" s="78"/>
      <c r="C83" s="78"/>
      <c r="D83" s="77">
        <v>233.02</v>
      </c>
      <c r="E83" s="78"/>
    </row>
    <row r="84" spans="1:5" x14ac:dyDescent="0.25">
      <c r="A84" s="129" t="s">
        <v>48</v>
      </c>
      <c r="B84" s="78"/>
      <c r="C84" s="78"/>
      <c r="D84" s="77">
        <v>113.11</v>
      </c>
      <c r="E84" s="78"/>
    </row>
    <row r="85" spans="1:5" x14ac:dyDescent="0.25">
      <c r="A85" s="129" t="s">
        <v>49</v>
      </c>
      <c r="B85" s="78"/>
      <c r="C85" s="78"/>
      <c r="D85" s="76">
        <v>1477.75</v>
      </c>
      <c r="E85" s="78"/>
    </row>
    <row r="86" spans="1:5" x14ac:dyDescent="0.25">
      <c r="A86" s="129" t="s">
        <v>123</v>
      </c>
      <c r="B86" s="78"/>
      <c r="C86" s="78"/>
      <c r="D86" s="77">
        <v>109.99</v>
      </c>
      <c r="E86" s="78"/>
    </row>
    <row r="87" spans="1:5" x14ac:dyDescent="0.25">
      <c r="A87" s="75" t="s">
        <v>85</v>
      </c>
      <c r="B87" s="76">
        <v>16860</v>
      </c>
      <c r="C87" s="76">
        <v>16860</v>
      </c>
      <c r="D87" s="76">
        <v>6382.32</v>
      </c>
      <c r="E87" s="77">
        <v>37.85</v>
      </c>
    </row>
    <row r="88" spans="1:5" x14ac:dyDescent="0.25">
      <c r="A88" s="128" t="s">
        <v>33</v>
      </c>
      <c r="B88" s="123">
        <v>16500</v>
      </c>
      <c r="C88" s="123">
        <v>16500</v>
      </c>
      <c r="D88" s="123">
        <v>6382.32</v>
      </c>
      <c r="E88" s="124">
        <v>38.68</v>
      </c>
    </row>
    <row r="89" spans="1:5" x14ac:dyDescent="0.25">
      <c r="A89" s="129" t="s">
        <v>35</v>
      </c>
      <c r="B89" s="78"/>
      <c r="C89" s="78"/>
      <c r="D89" s="76">
        <v>5640.88</v>
      </c>
      <c r="E89" s="78"/>
    </row>
    <row r="90" spans="1:5" x14ac:dyDescent="0.25">
      <c r="A90" s="129" t="s">
        <v>39</v>
      </c>
      <c r="B90" s="78"/>
      <c r="C90" s="78"/>
      <c r="D90" s="77">
        <v>741.44</v>
      </c>
      <c r="E90" s="78"/>
    </row>
    <row r="91" spans="1:5" x14ac:dyDescent="0.25">
      <c r="A91" s="128" t="s">
        <v>42</v>
      </c>
      <c r="B91" s="124">
        <v>360</v>
      </c>
      <c r="C91" s="124">
        <v>360</v>
      </c>
      <c r="D91" s="124">
        <v>0</v>
      </c>
      <c r="E91" s="124">
        <v>0</v>
      </c>
    </row>
    <row r="92" spans="1:5" x14ac:dyDescent="0.25">
      <c r="A92" s="125" t="s">
        <v>88</v>
      </c>
      <c r="B92" s="126">
        <v>1400</v>
      </c>
      <c r="C92" s="126">
        <v>1400</v>
      </c>
      <c r="D92" s="126">
        <v>1400</v>
      </c>
      <c r="E92" s="127">
        <v>100</v>
      </c>
    </row>
    <row r="93" spans="1:5" x14ac:dyDescent="0.25">
      <c r="A93" s="75" t="s">
        <v>78</v>
      </c>
      <c r="B93" s="76">
        <v>1400</v>
      </c>
      <c r="C93" s="76">
        <v>1400</v>
      </c>
      <c r="D93" s="76">
        <v>1400</v>
      </c>
      <c r="E93" s="77">
        <v>100</v>
      </c>
    </row>
    <row r="94" spans="1:5" x14ac:dyDescent="0.25">
      <c r="A94" s="128" t="s">
        <v>42</v>
      </c>
      <c r="B94" s="123">
        <v>1400</v>
      </c>
      <c r="C94" s="123">
        <v>1400</v>
      </c>
      <c r="D94" s="123">
        <v>1400</v>
      </c>
      <c r="E94" s="124">
        <v>100</v>
      </c>
    </row>
    <row r="95" spans="1:5" x14ac:dyDescent="0.25">
      <c r="A95" s="129" t="s">
        <v>48</v>
      </c>
      <c r="B95" s="78"/>
      <c r="C95" s="78"/>
      <c r="D95" s="77">
        <v>296.01</v>
      </c>
      <c r="E95" s="78"/>
    </row>
    <row r="96" spans="1:5" x14ac:dyDescent="0.25">
      <c r="A96" s="129" t="s">
        <v>123</v>
      </c>
      <c r="B96" s="78"/>
      <c r="C96" s="78"/>
      <c r="D96" s="77">
        <v>453.99</v>
      </c>
      <c r="E96" s="78"/>
    </row>
    <row r="97" spans="1:5" x14ac:dyDescent="0.25">
      <c r="A97" s="129" t="s">
        <v>60</v>
      </c>
      <c r="B97" s="78"/>
      <c r="C97" s="78"/>
      <c r="D97" s="77">
        <v>650</v>
      </c>
      <c r="E97" s="78"/>
    </row>
    <row r="98" spans="1:5" x14ac:dyDescent="0.25">
      <c r="A98" s="125" t="s">
        <v>130</v>
      </c>
      <c r="B98" s="127">
        <v>307</v>
      </c>
      <c r="C98" s="127">
        <v>307</v>
      </c>
      <c r="D98" s="127">
        <v>307</v>
      </c>
      <c r="E98" s="127">
        <v>100</v>
      </c>
    </row>
    <row r="99" spans="1:5" x14ac:dyDescent="0.25">
      <c r="A99" s="75" t="s">
        <v>85</v>
      </c>
      <c r="B99" s="77">
        <v>307</v>
      </c>
      <c r="C99" s="77">
        <v>307</v>
      </c>
      <c r="D99" s="77">
        <v>307</v>
      </c>
      <c r="E99" s="77">
        <v>100</v>
      </c>
    </row>
    <row r="100" spans="1:5" x14ac:dyDescent="0.25">
      <c r="A100" s="128" t="s">
        <v>70</v>
      </c>
      <c r="B100" s="124">
        <v>307</v>
      </c>
      <c r="C100" s="124">
        <v>307</v>
      </c>
      <c r="D100" s="124">
        <v>307</v>
      </c>
      <c r="E100" s="124">
        <v>100</v>
      </c>
    </row>
    <row r="101" spans="1:5" x14ac:dyDescent="0.25">
      <c r="A101" s="129" t="s">
        <v>72</v>
      </c>
      <c r="B101" s="78"/>
      <c r="C101" s="78"/>
      <c r="D101" s="77">
        <v>307</v>
      </c>
      <c r="E101" s="78"/>
    </row>
    <row r="102" spans="1:5" x14ac:dyDescent="0.25">
      <c r="A102" s="125" t="s">
        <v>131</v>
      </c>
      <c r="B102" s="127">
        <v>52</v>
      </c>
      <c r="C102" s="127">
        <v>52</v>
      </c>
      <c r="D102" s="127">
        <v>0</v>
      </c>
      <c r="E102" s="127">
        <v>0</v>
      </c>
    </row>
    <row r="103" spans="1:5" x14ac:dyDescent="0.25">
      <c r="A103" s="75" t="s">
        <v>85</v>
      </c>
      <c r="B103" s="77">
        <v>52</v>
      </c>
      <c r="C103" s="77">
        <v>52</v>
      </c>
      <c r="D103" s="77">
        <v>0</v>
      </c>
      <c r="E103" s="77">
        <v>0</v>
      </c>
    </row>
    <row r="104" spans="1:5" x14ac:dyDescent="0.25">
      <c r="A104" s="128" t="s">
        <v>42</v>
      </c>
      <c r="B104" s="124">
        <v>52</v>
      </c>
      <c r="C104" s="124">
        <v>52</v>
      </c>
      <c r="D104" s="124">
        <v>0</v>
      </c>
      <c r="E104" s="124">
        <v>0</v>
      </c>
    </row>
    <row r="105" spans="1:5" x14ac:dyDescent="0.25">
      <c r="A105" s="53" t="s">
        <v>89</v>
      </c>
      <c r="B105" s="123">
        <v>833000</v>
      </c>
      <c r="C105" s="123">
        <v>833000</v>
      </c>
      <c r="D105" s="123">
        <v>445020.85</v>
      </c>
      <c r="E105" s="124">
        <v>53.42</v>
      </c>
    </row>
    <row r="106" spans="1:5" x14ac:dyDescent="0.25">
      <c r="A106" s="125" t="s">
        <v>90</v>
      </c>
      <c r="B106" s="126">
        <v>830450</v>
      </c>
      <c r="C106" s="126">
        <v>830450</v>
      </c>
      <c r="D106" s="126">
        <v>443614.29</v>
      </c>
      <c r="E106" s="127">
        <v>53.42</v>
      </c>
    </row>
    <row r="107" spans="1:5" x14ac:dyDescent="0.25">
      <c r="A107" s="75" t="s">
        <v>80</v>
      </c>
      <c r="B107" s="77">
        <v>5</v>
      </c>
      <c r="C107" s="77">
        <v>5</v>
      </c>
      <c r="D107" s="77">
        <v>0</v>
      </c>
      <c r="E107" s="77">
        <v>0</v>
      </c>
    </row>
    <row r="108" spans="1:5" x14ac:dyDescent="0.25">
      <c r="A108" s="128" t="s">
        <v>66</v>
      </c>
      <c r="B108" s="124">
        <v>5</v>
      </c>
      <c r="C108" s="124">
        <v>5</v>
      </c>
      <c r="D108" s="124">
        <v>0</v>
      </c>
      <c r="E108" s="124">
        <v>0</v>
      </c>
    </row>
    <row r="109" spans="1:5" x14ac:dyDescent="0.25">
      <c r="A109" s="75" t="s">
        <v>82</v>
      </c>
      <c r="B109" s="76">
        <v>1000</v>
      </c>
      <c r="C109" s="76">
        <v>1000</v>
      </c>
      <c r="D109" s="77">
        <v>0</v>
      </c>
      <c r="E109" s="77">
        <v>0</v>
      </c>
    </row>
    <row r="110" spans="1:5" x14ac:dyDescent="0.25">
      <c r="A110" s="128" t="s">
        <v>42</v>
      </c>
      <c r="B110" s="123">
        <v>1000</v>
      </c>
      <c r="C110" s="123">
        <v>1000</v>
      </c>
      <c r="D110" s="124">
        <v>0</v>
      </c>
      <c r="E110" s="124">
        <v>0</v>
      </c>
    </row>
    <row r="111" spans="1:5" x14ac:dyDescent="0.25">
      <c r="A111" s="75" t="s">
        <v>83</v>
      </c>
      <c r="B111" s="76">
        <v>56325</v>
      </c>
      <c r="C111" s="76">
        <v>56325</v>
      </c>
      <c r="D111" s="76">
        <v>37523.18</v>
      </c>
      <c r="E111" s="77">
        <v>66.62</v>
      </c>
    </row>
    <row r="112" spans="1:5" x14ac:dyDescent="0.25">
      <c r="A112" s="128" t="s">
        <v>42</v>
      </c>
      <c r="B112" s="123">
        <v>55825</v>
      </c>
      <c r="C112" s="123">
        <v>55825</v>
      </c>
      <c r="D112" s="123">
        <v>37249.71</v>
      </c>
      <c r="E112" s="124">
        <v>66.73</v>
      </c>
    </row>
    <row r="113" spans="1:5" x14ac:dyDescent="0.25">
      <c r="A113" s="129" t="s">
        <v>44</v>
      </c>
      <c r="B113" s="78"/>
      <c r="C113" s="78"/>
      <c r="D113" s="76">
        <v>1756.4</v>
      </c>
      <c r="E113" s="78"/>
    </row>
    <row r="114" spans="1:5" x14ac:dyDescent="0.25">
      <c r="A114" s="129" t="s">
        <v>46</v>
      </c>
      <c r="B114" s="78"/>
      <c r="C114" s="78"/>
      <c r="D114" s="77">
        <v>269.91000000000003</v>
      </c>
      <c r="E114" s="78"/>
    </row>
    <row r="115" spans="1:5" x14ac:dyDescent="0.25">
      <c r="A115" s="129" t="s">
        <v>48</v>
      </c>
      <c r="B115" s="78"/>
      <c r="C115" s="78"/>
      <c r="D115" s="76">
        <v>4783.9799999999996</v>
      </c>
      <c r="E115" s="78"/>
    </row>
    <row r="116" spans="1:5" ht="12.75" customHeight="1" x14ac:dyDescent="0.25">
      <c r="A116" s="129" t="s">
        <v>49</v>
      </c>
      <c r="B116" s="78"/>
      <c r="C116" s="78"/>
      <c r="D116" s="76">
        <v>2368.8200000000002</v>
      </c>
      <c r="E116" s="78"/>
    </row>
    <row r="117" spans="1:5" x14ac:dyDescent="0.25">
      <c r="A117" s="129" t="s">
        <v>50</v>
      </c>
      <c r="B117" s="78"/>
      <c r="C117" s="78"/>
      <c r="D117" s="76">
        <v>15021.02</v>
      </c>
      <c r="E117" s="78"/>
    </row>
    <row r="118" spans="1:5" x14ac:dyDescent="0.25">
      <c r="A118" s="129" t="s">
        <v>51</v>
      </c>
      <c r="B118" s="78"/>
      <c r="C118" s="78"/>
      <c r="D118" s="77">
        <v>625.04999999999995</v>
      </c>
      <c r="E118" s="78"/>
    </row>
    <row r="119" spans="1:5" x14ac:dyDescent="0.25">
      <c r="A119" s="129" t="s">
        <v>123</v>
      </c>
      <c r="B119" s="78"/>
      <c r="C119" s="78"/>
      <c r="D119" s="77">
        <v>503.7</v>
      </c>
      <c r="E119" s="78"/>
    </row>
    <row r="120" spans="1:5" x14ac:dyDescent="0.25">
      <c r="A120" s="129" t="s">
        <v>124</v>
      </c>
      <c r="B120" s="78"/>
      <c r="C120" s="78"/>
      <c r="D120" s="77">
        <v>77.14</v>
      </c>
      <c r="E120" s="78"/>
    </row>
    <row r="121" spans="1:5" x14ac:dyDescent="0.25">
      <c r="A121" s="129" t="s">
        <v>53</v>
      </c>
      <c r="B121" s="78"/>
      <c r="C121" s="78"/>
      <c r="D121" s="77">
        <v>798.23</v>
      </c>
      <c r="E121" s="78"/>
    </row>
    <row r="122" spans="1:5" x14ac:dyDescent="0.25">
      <c r="A122" s="129" t="s">
        <v>54</v>
      </c>
      <c r="B122" s="78"/>
      <c r="C122" s="78"/>
      <c r="D122" s="76">
        <v>3497.26</v>
      </c>
      <c r="E122" s="78"/>
    </row>
    <row r="123" spans="1:5" x14ac:dyDescent="0.25">
      <c r="A123" s="129" t="s">
        <v>55</v>
      </c>
      <c r="B123" s="78"/>
      <c r="C123" s="78"/>
      <c r="D123" s="76">
        <v>1836.09</v>
      </c>
      <c r="E123" s="78"/>
    </row>
    <row r="124" spans="1:5" x14ac:dyDescent="0.25">
      <c r="A124" s="129" t="s">
        <v>56</v>
      </c>
      <c r="B124" s="78"/>
      <c r="C124" s="78"/>
      <c r="D124" s="77">
        <v>173.76</v>
      </c>
      <c r="E124" s="78"/>
    </row>
    <row r="125" spans="1:5" x14ac:dyDescent="0.25">
      <c r="A125" s="129" t="s">
        <v>57</v>
      </c>
      <c r="B125" s="78"/>
      <c r="C125" s="78"/>
      <c r="D125" s="76">
        <v>2939.14</v>
      </c>
      <c r="E125" s="78"/>
    </row>
    <row r="126" spans="1:5" x14ac:dyDescent="0.25">
      <c r="A126" s="129" t="s">
        <v>59</v>
      </c>
      <c r="B126" s="78"/>
      <c r="C126" s="78"/>
      <c r="D126" s="76">
        <v>1684.69</v>
      </c>
      <c r="E126" s="78"/>
    </row>
    <row r="127" spans="1:5" x14ac:dyDescent="0.25">
      <c r="A127" s="129" t="s">
        <v>60</v>
      </c>
      <c r="B127" s="78"/>
      <c r="C127" s="78"/>
      <c r="D127" s="77">
        <v>448.94</v>
      </c>
      <c r="E127" s="78"/>
    </row>
    <row r="128" spans="1:5" x14ac:dyDescent="0.25">
      <c r="A128" s="129" t="s">
        <v>62</v>
      </c>
      <c r="B128" s="78"/>
      <c r="C128" s="78"/>
      <c r="D128" s="77">
        <v>189.59</v>
      </c>
      <c r="E128" s="78"/>
    </row>
    <row r="129" spans="1:5" x14ac:dyDescent="0.25">
      <c r="A129" s="129" t="s">
        <v>63</v>
      </c>
      <c r="B129" s="78"/>
      <c r="C129" s="78"/>
      <c r="D129" s="77">
        <v>165</v>
      </c>
      <c r="E129" s="78"/>
    </row>
    <row r="130" spans="1:5" x14ac:dyDescent="0.25">
      <c r="A130" s="129" t="s">
        <v>64</v>
      </c>
      <c r="B130" s="78"/>
      <c r="C130" s="78"/>
      <c r="D130" s="77">
        <v>63.72</v>
      </c>
      <c r="E130" s="78"/>
    </row>
    <row r="131" spans="1:5" x14ac:dyDescent="0.25">
      <c r="A131" s="129" t="s">
        <v>65</v>
      </c>
      <c r="B131" s="78"/>
      <c r="C131" s="78"/>
      <c r="D131" s="77">
        <v>47.27</v>
      </c>
      <c r="E131" s="78"/>
    </row>
    <row r="132" spans="1:5" x14ac:dyDescent="0.25">
      <c r="A132" s="128" t="s">
        <v>66</v>
      </c>
      <c r="B132" s="124">
        <v>500</v>
      </c>
      <c r="C132" s="124">
        <v>500</v>
      </c>
      <c r="D132" s="124">
        <v>273.47000000000003</v>
      </c>
      <c r="E132" s="124">
        <v>54.69</v>
      </c>
    </row>
    <row r="133" spans="1:5" x14ac:dyDescent="0.25">
      <c r="A133" s="129" t="s">
        <v>68</v>
      </c>
      <c r="B133" s="78"/>
      <c r="C133" s="78"/>
      <c r="D133" s="77">
        <v>273.47000000000003</v>
      </c>
      <c r="E133" s="78"/>
    </row>
    <row r="134" spans="1:5" x14ac:dyDescent="0.25">
      <c r="A134" s="75" t="s">
        <v>85</v>
      </c>
      <c r="B134" s="76">
        <v>773120</v>
      </c>
      <c r="C134" s="76">
        <v>773120</v>
      </c>
      <c r="D134" s="76">
        <v>406091.11</v>
      </c>
      <c r="E134" s="77">
        <v>52.53</v>
      </c>
    </row>
    <row r="135" spans="1:5" x14ac:dyDescent="0.25">
      <c r="A135" s="128" t="s">
        <v>33</v>
      </c>
      <c r="B135" s="123">
        <v>745000</v>
      </c>
      <c r="C135" s="123">
        <v>745000</v>
      </c>
      <c r="D135" s="123">
        <v>388792.99</v>
      </c>
      <c r="E135" s="124">
        <v>52.19</v>
      </c>
    </row>
    <row r="136" spans="1:5" x14ac:dyDescent="0.25">
      <c r="A136" s="129" t="s">
        <v>35</v>
      </c>
      <c r="B136" s="78"/>
      <c r="C136" s="78"/>
      <c r="D136" s="76">
        <v>318670.46999999997</v>
      </c>
      <c r="E136" s="78"/>
    </row>
    <row r="137" spans="1:5" x14ac:dyDescent="0.25">
      <c r="A137" s="129" t="s">
        <v>39</v>
      </c>
      <c r="B137" s="78"/>
      <c r="C137" s="78"/>
      <c r="D137" s="76">
        <v>17274.39</v>
      </c>
      <c r="E137" s="78"/>
    </row>
    <row r="138" spans="1:5" x14ac:dyDescent="0.25">
      <c r="A138" s="129" t="s">
        <v>41</v>
      </c>
      <c r="B138" s="78"/>
      <c r="C138" s="78"/>
      <c r="D138" s="76">
        <v>52848.13</v>
      </c>
      <c r="E138" s="78"/>
    </row>
    <row r="139" spans="1:5" x14ac:dyDescent="0.25">
      <c r="A139" s="128" t="s">
        <v>42</v>
      </c>
      <c r="B139" s="123">
        <v>28100</v>
      </c>
      <c r="C139" s="123">
        <v>28100</v>
      </c>
      <c r="D139" s="123">
        <v>17298.12</v>
      </c>
      <c r="E139" s="124">
        <v>61.56</v>
      </c>
    </row>
    <row r="140" spans="1:5" x14ac:dyDescent="0.25">
      <c r="A140" s="129" t="s">
        <v>45</v>
      </c>
      <c r="B140" s="78"/>
      <c r="C140" s="78"/>
      <c r="D140" s="76">
        <v>17298.12</v>
      </c>
      <c r="E140" s="78"/>
    </row>
    <row r="141" spans="1:5" x14ac:dyDescent="0.25">
      <c r="A141" s="128" t="s">
        <v>66</v>
      </c>
      <c r="B141" s="124">
        <v>20</v>
      </c>
      <c r="C141" s="124">
        <v>20</v>
      </c>
      <c r="D141" s="124">
        <v>0</v>
      </c>
      <c r="E141" s="124">
        <v>0</v>
      </c>
    </row>
    <row r="142" spans="1:5" x14ac:dyDescent="0.25">
      <c r="A142" s="125" t="s">
        <v>91</v>
      </c>
      <c r="B142" s="126">
        <v>2550</v>
      </c>
      <c r="C142" s="126">
        <v>2550</v>
      </c>
      <c r="D142" s="126">
        <v>1406.56</v>
      </c>
      <c r="E142" s="127">
        <v>55.16</v>
      </c>
    </row>
    <row r="143" spans="1:5" x14ac:dyDescent="0.25">
      <c r="A143" s="75" t="s">
        <v>80</v>
      </c>
      <c r="B143" s="77">
        <v>50</v>
      </c>
      <c r="C143" s="77">
        <v>50</v>
      </c>
      <c r="D143" s="77">
        <v>0</v>
      </c>
      <c r="E143" s="77">
        <v>0</v>
      </c>
    </row>
    <row r="144" spans="1:5" x14ac:dyDescent="0.25">
      <c r="A144" s="128" t="s">
        <v>125</v>
      </c>
      <c r="B144" s="124">
        <v>50</v>
      </c>
      <c r="C144" s="124">
        <v>50</v>
      </c>
      <c r="D144" s="124">
        <v>0</v>
      </c>
      <c r="E144" s="124">
        <v>0</v>
      </c>
    </row>
    <row r="145" spans="1:5" x14ac:dyDescent="0.25">
      <c r="A145" s="75" t="s">
        <v>83</v>
      </c>
      <c r="B145" s="76">
        <v>2500</v>
      </c>
      <c r="C145" s="76">
        <v>2500</v>
      </c>
      <c r="D145" s="76">
        <v>1406.56</v>
      </c>
      <c r="E145" s="77">
        <v>56.26</v>
      </c>
    </row>
    <row r="146" spans="1:5" x14ac:dyDescent="0.25">
      <c r="A146" s="128" t="s">
        <v>165</v>
      </c>
      <c r="B146" s="124">
        <v>0</v>
      </c>
      <c r="C146" s="124">
        <v>0</v>
      </c>
      <c r="D146" s="124">
        <v>855</v>
      </c>
      <c r="E146" s="124">
        <v>0</v>
      </c>
    </row>
    <row r="147" spans="1:5" x14ac:dyDescent="0.25">
      <c r="A147" s="129" t="s">
        <v>167</v>
      </c>
      <c r="B147" s="78"/>
      <c r="C147" s="78"/>
      <c r="D147" s="77">
        <v>855</v>
      </c>
      <c r="E147" s="78"/>
    </row>
    <row r="148" spans="1:5" ht="15" customHeight="1" x14ac:dyDescent="0.25">
      <c r="A148" s="128" t="s">
        <v>73</v>
      </c>
      <c r="B148" s="123">
        <v>1500</v>
      </c>
      <c r="C148" s="123">
        <v>1500</v>
      </c>
      <c r="D148" s="124">
        <v>551.55999999999995</v>
      </c>
      <c r="E148" s="124">
        <v>36.770000000000003</v>
      </c>
    </row>
    <row r="149" spans="1:5" x14ac:dyDescent="0.25">
      <c r="A149" s="129" t="s">
        <v>75</v>
      </c>
      <c r="B149" s="78"/>
      <c r="C149" s="78"/>
      <c r="D149" s="77">
        <v>551.55999999999995</v>
      </c>
      <c r="E149" s="78"/>
    </row>
    <row r="150" spans="1:5" ht="15" customHeight="1" x14ac:dyDescent="0.25">
      <c r="A150" s="128" t="s">
        <v>125</v>
      </c>
      <c r="B150" s="123">
        <v>1000</v>
      </c>
      <c r="C150" s="123">
        <v>1000</v>
      </c>
      <c r="D150" s="124">
        <v>0</v>
      </c>
      <c r="E150" s="124">
        <v>0</v>
      </c>
    </row>
    <row r="151" spans="1:5" ht="15" customHeight="1" x14ac:dyDescent="0.25">
      <c r="A151" s="47"/>
      <c r="B151" s="48"/>
      <c r="C151" s="48"/>
      <c r="D151" s="49"/>
      <c r="E151" s="49"/>
    </row>
    <row r="152" spans="1:5" ht="15" customHeight="1" x14ac:dyDescent="0.25">
      <c r="A152" s="47"/>
      <c r="B152" s="48"/>
      <c r="C152" s="48"/>
      <c r="D152" s="49"/>
      <c r="E152" s="49"/>
    </row>
    <row r="153" spans="1:5" ht="15" customHeight="1" x14ac:dyDescent="0.25">
      <c r="A153" s="47"/>
      <c r="B153" s="48"/>
      <c r="C153" s="48"/>
      <c r="D153" s="49"/>
      <c r="E153" s="49"/>
    </row>
    <row r="154" spans="1:5" ht="15.75" x14ac:dyDescent="0.25">
      <c r="A154" s="50" t="s">
        <v>176</v>
      </c>
    </row>
    <row r="155" spans="1:5" ht="15.75" x14ac:dyDescent="0.25">
      <c r="A155" s="50" t="s">
        <v>177</v>
      </c>
      <c r="C155" s="130"/>
      <c r="D155" s="130"/>
      <c r="E155" s="130"/>
    </row>
    <row r="157" spans="1:5" ht="15" customHeight="1" x14ac:dyDescent="0.25">
      <c r="C157" s="50" t="s">
        <v>116</v>
      </c>
      <c r="D157" s="50"/>
      <c r="E157" s="50"/>
    </row>
    <row r="158" spans="1:5" ht="15.75" x14ac:dyDescent="0.25">
      <c r="A158" s="50" t="s">
        <v>178</v>
      </c>
    </row>
    <row r="159" spans="1:5" x14ac:dyDescent="0.25">
      <c r="C159" t="s">
        <v>181</v>
      </c>
    </row>
  </sheetData>
  <mergeCells count="3">
    <mergeCell ref="C155:E155"/>
    <mergeCell ref="A1:E1"/>
    <mergeCell ref="A3:E3"/>
  </mergeCells>
  <pageMargins left="0.7" right="0.7" top="0.75" bottom="0.75" header="0.3" footer="0.3"/>
  <pageSetup paperSize="9" scale="84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P I R- Tablica 1</vt:lpstr>
      <vt:lpstr>P I R- Tablica 2</vt:lpstr>
      <vt:lpstr>R- Tablica 3</vt:lpstr>
      <vt:lpstr>Rač fin- Tablica 4</vt:lpstr>
      <vt:lpstr>Rač fin- Tablica 5</vt:lpstr>
      <vt:lpstr>Posebni dio- Tablica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</dc:title>
  <dc:creator>računovodstvo</dc:creator>
  <cp:lastModifiedBy>Nada Horvat</cp:lastModifiedBy>
  <cp:lastPrinted>2026-07-22T09:35:06Z</cp:lastPrinted>
  <dcterms:created xsi:type="dcterms:W3CDTF">2024-03-17T13:32:03Z</dcterms:created>
  <dcterms:modified xsi:type="dcterms:W3CDTF">2026-10-01T06:22:21Z</dcterms:modified>
</cp:coreProperties>
</file>